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7935" activeTab="0"/>
  </bookViews>
  <sheets>
    <sheet name="21-09-2009" sheetId="1" r:id="rId1"/>
    <sheet name="Sheet1" sheetId="2" r:id="rId2"/>
    <sheet name="Sheet2" sheetId="3" r:id="rId3"/>
    <sheet name="Sheet3" sheetId="4" r:id="rId4"/>
  </sheets>
  <definedNames>
    <definedName name="_xlnm.Print_Area" localSheetId="0">'21-09-2009'!$A$1:$O$46</definedName>
    <definedName name="_xlnm.Print_Area" localSheetId="1">'Sheet1'!$A$1:$P$54</definedName>
    <definedName name="_xlnm.Print_Titles" localSheetId="1">'Sheet1'!$1:$3</definedName>
  </definedNames>
  <calcPr fullCalcOnLoad="1"/>
</workbook>
</file>

<file path=xl/sharedStrings.xml><?xml version="1.0" encoding="utf-8"?>
<sst xmlns="http://schemas.openxmlformats.org/spreadsheetml/2006/main" count="209" uniqueCount="79">
  <si>
    <t>ECKHARDT STEEL &amp; ALLOYS</t>
  </si>
  <si>
    <t>1ST FLOOR, 544 PATTHE BAPURAO MARG, NEAR GULALWADI CIRCLE, MUMBAI 400 004</t>
  </si>
  <si>
    <t>Ph : 022 - 6651 8605 / 6615 1947 Fax 2388 0080 Email : esa@esteel.co.in Website : http://www.esteel.co.in</t>
  </si>
  <si>
    <t>CARBON STEEL SEAMLESS PIPE</t>
  </si>
  <si>
    <t>Sr. No.</t>
  </si>
  <si>
    <t>QTY (NOS)</t>
  </si>
  <si>
    <t>LENGTHS</t>
  </si>
  <si>
    <t>SIZE</t>
  </si>
  <si>
    <t>GRADE</t>
  </si>
  <si>
    <t>1"NB X SCH 40</t>
  </si>
  <si>
    <t>1 1/4" X SCH 40</t>
  </si>
  <si>
    <t>1 1/2" X SCH 40</t>
  </si>
  <si>
    <t>1 1 /2" X SCH 80</t>
  </si>
  <si>
    <t>2"NB X SCH 40</t>
  </si>
  <si>
    <t>2"NB X SCH 80</t>
  </si>
  <si>
    <t>3"NB X SCH 40</t>
  </si>
  <si>
    <t>4"NB X SCH 40</t>
  </si>
  <si>
    <t>4"NB X SCH 80</t>
  </si>
  <si>
    <t>A106 SURPLUS</t>
  </si>
  <si>
    <t>TOTAL Meter</t>
  </si>
  <si>
    <t>22"NB X 45 MMTHK</t>
  </si>
  <si>
    <t>A106 IBR CHINA</t>
  </si>
  <si>
    <t>22"NB X 20 MM THK</t>
  </si>
  <si>
    <t>ALLOY STEEL SEAMLESS PIPE</t>
  </si>
  <si>
    <t>10"NB X SCH 40</t>
  </si>
  <si>
    <t>10" NB X SCH 60</t>
  </si>
  <si>
    <t>12"NB X SCH 40</t>
  </si>
  <si>
    <t>4" NB X SCH 40</t>
  </si>
  <si>
    <t>6" NB X SCH 40</t>
  </si>
  <si>
    <t>6" NB X SCH 80</t>
  </si>
  <si>
    <t>8" NB X SCH 20</t>
  </si>
  <si>
    <t>8" NB X SCH 40</t>
  </si>
  <si>
    <t>10"NB X SCH 20</t>
  </si>
  <si>
    <t>12" NB X SCH 40</t>
  </si>
  <si>
    <t>16" NB X SCH 40</t>
  </si>
  <si>
    <t>STOCK LIST (KALAMBOLI PLOT NO 1187)</t>
  </si>
  <si>
    <t>Traget Rate</t>
  </si>
  <si>
    <t>12"NB X 17/18 MM THK</t>
  </si>
  <si>
    <t>SURPLUS</t>
  </si>
  <si>
    <t>12"NB X 20 MM THK</t>
  </si>
  <si>
    <t>12"NB X 21 MM THK</t>
  </si>
  <si>
    <t>12"NB X 24MM THK</t>
  </si>
  <si>
    <t>14"NB X 20/21 MM THK</t>
  </si>
  <si>
    <t>16"NB X 14.5 MM THK</t>
  </si>
  <si>
    <t>24"NB X 18 MM THK</t>
  </si>
  <si>
    <t>24"NB X 20 MM THK</t>
  </si>
  <si>
    <t>24"NB X 45 MM THK</t>
  </si>
  <si>
    <t>Gr. P1 SURPLUS</t>
  </si>
  <si>
    <t xml:space="preserve">820 MM OD X 34 </t>
  </si>
  <si>
    <t>Gr. P12 SURPLUS</t>
  </si>
  <si>
    <t>42" NB X 12 MM THK</t>
  </si>
  <si>
    <t>WELDED SURPLUS</t>
  </si>
  <si>
    <t>P 22 SURPLUS</t>
  </si>
  <si>
    <t>P11 SURPLUS</t>
  </si>
  <si>
    <t>AHMEDABAD STOCK YARD</t>
  </si>
  <si>
    <t>SUBJECT TO MATERIAL REMAIN UN SOLD</t>
  </si>
  <si>
    <t>P11 PRIME IBR CHINA</t>
  </si>
  <si>
    <t>50-52</t>
  </si>
  <si>
    <t>46-47</t>
  </si>
  <si>
    <t>Date : 18-08-2009</t>
  </si>
  <si>
    <t>sold</t>
  </si>
  <si>
    <t>balance</t>
  </si>
  <si>
    <t>avaliable</t>
  </si>
  <si>
    <t>1"NB X SCH 80</t>
  </si>
  <si>
    <t>4" NB X SCH XXS</t>
  </si>
  <si>
    <t xml:space="preserve">05 to 12 </t>
  </si>
  <si>
    <t>Meter</t>
  </si>
  <si>
    <t>05 to 8</t>
  </si>
  <si>
    <t>38.10 MM OD X 5 MM THK</t>
  </si>
  <si>
    <t>42.40 MM OD X 7 MM THK</t>
  </si>
  <si>
    <t>Date : 07-10-2009</t>
  </si>
  <si>
    <t xml:space="preserve">A106 </t>
  </si>
  <si>
    <t xml:space="preserve">P22 </t>
  </si>
  <si>
    <t xml:space="preserve">P91 </t>
  </si>
  <si>
    <t xml:space="preserve">P11 </t>
  </si>
  <si>
    <t xml:space="preserve">P 22 </t>
  </si>
  <si>
    <t xml:space="preserve">Gr. P1 </t>
  </si>
  <si>
    <t xml:space="preserve">Gr. P12 </t>
  </si>
  <si>
    <t xml:space="preserve">WELDED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</si>
</sst>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8"/>
      <name val="Arial"/>
      <family val="0"/>
    </font>
    <font>
      <b/>
      <sz val="30"/>
      <name val="Arial Black"/>
      <family val="2"/>
    </font>
    <font>
      <b/>
      <sz val="18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b/>
      <sz val="10"/>
      <name val="Arial"/>
      <family val="2"/>
    </font>
    <font>
      <b/>
      <sz val="30"/>
      <name val="Book Antiqua"/>
      <family val="1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2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1" xfId="21" applyNumberFormat="1" applyFont="1" applyFill="1" applyBorder="1" applyAlignment="1" applyProtection="1">
      <alignment horizontal="center" vertical="center"/>
      <protection/>
    </xf>
    <xf numFmtId="0" fontId="5" fillId="0" borderId="2" xfId="21" applyNumberFormat="1" applyFont="1" applyFill="1" applyBorder="1" applyAlignment="1" applyProtection="1">
      <alignment horizontal="center" vertical="center"/>
      <protection/>
    </xf>
    <xf numFmtId="0" fontId="5" fillId="0" borderId="3" xfId="21" applyNumberFormat="1" applyFont="1" applyFill="1" applyBorder="1" applyAlignment="1" applyProtection="1">
      <alignment horizontal="center" vertical="center"/>
      <protection/>
    </xf>
    <xf numFmtId="0" fontId="4" fillId="0" borderId="4" xfId="21" applyNumberFormat="1" applyFont="1" applyFill="1" applyBorder="1" applyAlignment="1" applyProtection="1">
      <alignment vertical="center"/>
      <protection/>
    </xf>
    <xf numFmtId="0" fontId="4" fillId="0" borderId="5" xfId="21" applyNumberFormat="1" applyFont="1" applyFill="1" applyBorder="1" applyAlignment="1" applyProtection="1">
      <alignment vertical="center"/>
      <protection/>
    </xf>
    <xf numFmtId="0" fontId="5" fillId="0" borderId="6" xfId="21" applyNumberFormat="1" applyFont="1" applyFill="1" applyBorder="1" applyAlignment="1" applyProtection="1">
      <alignment horizontal="center" vertical="center"/>
      <protection/>
    </xf>
    <xf numFmtId="0" fontId="5" fillId="0" borderId="3" xfId="21" applyNumberFormat="1" applyFont="1" applyFill="1" applyBorder="1" applyAlignment="1" applyProtection="1">
      <alignment horizontal="center" vertical="center" shrinkToFit="1"/>
      <protection/>
    </xf>
    <xf numFmtId="0" fontId="5" fillId="0" borderId="1" xfId="21" applyNumberFormat="1" applyFont="1" applyFill="1" applyBorder="1" applyAlignment="1" applyProtection="1">
      <alignment horizontal="center" vertical="center"/>
      <protection/>
    </xf>
    <xf numFmtId="0" fontId="5" fillId="0" borderId="1" xfId="21" applyNumberFormat="1" applyFont="1" applyFill="1" applyBorder="1" applyAlignment="1" applyProtection="1">
      <alignment horizontal="center" vertical="center" shrinkToFit="1"/>
      <protection/>
    </xf>
    <xf numFmtId="0" fontId="4" fillId="0" borderId="7" xfId="21" applyNumberFormat="1" applyFont="1" applyFill="1" applyBorder="1" applyAlignment="1" applyProtection="1">
      <alignment horizontal="left" vertical="center"/>
      <protection/>
    </xf>
    <xf numFmtId="0" fontId="4" fillId="0" borderId="8" xfId="21" applyNumberFormat="1" applyFont="1" applyFill="1" applyBorder="1" applyAlignment="1" applyProtection="1">
      <alignment horizontal="center" vertical="center"/>
      <protection/>
    </xf>
    <xf numFmtId="0" fontId="4" fillId="0" borderId="8" xfId="21" applyNumberFormat="1" applyFont="1" applyFill="1" applyBorder="1" applyAlignment="1" applyProtection="1">
      <alignment horizontal="left" vertical="center"/>
      <protection/>
    </xf>
    <xf numFmtId="0" fontId="4" fillId="0" borderId="9" xfId="21" applyNumberFormat="1" applyFont="1" applyFill="1" applyBorder="1" applyAlignment="1" applyProtection="1">
      <alignment horizontal="left" vertical="center"/>
      <protection/>
    </xf>
    <xf numFmtId="0" fontId="5" fillId="0" borderId="10" xfId="21" applyNumberFormat="1" applyFont="1" applyFill="1" applyBorder="1" applyAlignment="1" applyProtection="1" quotePrefix="1">
      <alignment horizontal="center" vertical="center"/>
      <protection/>
    </xf>
    <xf numFmtId="0" fontId="5" fillId="0" borderId="11" xfId="21" applyNumberFormat="1" applyFont="1" applyFill="1" applyBorder="1" applyAlignment="1" applyProtection="1" quotePrefix="1">
      <alignment horizontal="center" vertical="center"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3" fontId="5" fillId="0" borderId="12" xfId="15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" fillId="0" borderId="0" xfId="21" applyNumberFormat="1" applyFont="1" applyFill="1" applyBorder="1" applyAlignment="1" applyProtection="1">
      <alignment horizontal="center" vertical="center"/>
      <protection/>
    </xf>
    <xf numFmtId="43" fontId="4" fillId="0" borderId="13" xfId="15" applyFont="1" applyFill="1" applyBorder="1" applyAlignment="1" applyProtection="1">
      <alignment vertical="center"/>
      <protection/>
    </xf>
    <xf numFmtId="43" fontId="6" fillId="0" borderId="14" xfId="15" applyFont="1" applyFill="1" applyBorder="1" applyAlignment="1" applyProtection="1">
      <alignment horizontal="right" vertical="center"/>
      <protection/>
    </xf>
    <xf numFmtId="43" fontId="5" fillId="0" borderId="12" xfId="15" applyFont="1" applyFill="1" applyBorder="1" applyAlignment="1" applyProtection="1">
      <alignment horizontal="center" vertical="center"/>
      <protection/>
    </xf>
    <xf numFmtId="43" fontId="0" fillId="0" borderId="0" xfId="15" applyAlignment="1">
      <alignment/>
    </xf>
    <xf numFmtId="43" fontId="4" fillId="0" borderId="5" xfId="15" applyFont="1" applyFill="1" applyBorder="1" applyAlignment="1" applyProtection="1">
      <alignment vertical="center"/>
      <protection/>
    </xf>
    <xf numFmtId="43" fontId="5" fillId="0" borderId="2" xfId="15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5" fillId="0" borderId="15" xfId="21" applyNumberFormat="1" applyFont="1" applyFill="1" applyBorder="1" applyAlignment="1" applyProtection="1" quotePrefix="1">
      <alignment horizontal="center" vertical="center"/>
      <protection/>
    </xf>
    <xf numFmtId="0" fontId="5" fillId="0" borderId="16" xfId="21" applyNumberFormat="1" applyFont="1" applyFill="1" applyBorder="1" applyAlignment="1" applyProtection="1">
      <alignment horizontal="center" vertical="center" shrinkToFit="1"/>
      <protection/>
    </xf>
    <xf numFmtId="0" fontId="5" fillId="0" borderId="16" xfId="21" applyNumberFormat="1" applyFont="1" applyFill="1" applyBorder="1" applyAlignment="1" applyProtection="1">
      <alignment horizontal="center" vertical="center"/>
      <protection/>
    </xf>
    <xf numFmtId="43" fontId="5" fillId="0" borderId="17" xfId="15" applyFont="1" applyFill="1" applyBorder="1" applyAlignment="1" applyProtection="1">
      <alignment horizontal="center" vertical="center"/>
      <protection/>
    </xf>
    <xf numFmtId="0" fontId="5" fillId="0" borderId="11" xfId="21" applyNumberFormat="1" applyFont="1" applyFill="1" applyBorder="1" applyAlignment="1" applyProtection="1" quotePrefix="1">
      <alignment horizontal="center" vertical="center"/>
      <protection/>
    </xf>
    <xf numFmtId="43" fontId="5" fillId="0" borderId="18" xfId="15" applyFont="1" applyFill="1" applyBorder="1" applyAlignment="1" applyProtection="1">
      <alignment horizontal="center" vertical="center" shrinkToFit="1"/>
      <protection/>
    </xf>
    <xf numFmtId="43" fontId="5" fillId="0" borderId="19" xfId="15" applyFont="1" applyFill="1" applyBorder="1" applyAlignment="1" applyProtection="1">
      <alignment horizontal="center" vertical="center" shrinkToFit="1"/>
      <protection/>
    </xf>
    <xf numFmtId="43" fontId="5" fillId="0" borderId="19" xfId="15" applyFont="1" applyFill="1" applyBorder="1" applyAlignment="1" applyProtection="1">
      <alignment horizontal="left" vertical="center"/>
      <protection/>
    </xf>
    <xf numFmtId="43" fontId="5" fillId="0" borderId="20" xfId="15" applyFont="1" applyFill="1" applyBorder="1" applyAlignment="1" applyProtection="1">
      <alignment horizontal="left" vertical="center"/>
      <protection/>
    </xf>
    <xf numFmtId="43" fontId="5" fillId="0" borderId="2" xfId="15" applyFont="1" applyFill="1" applyBorder="1" applyAlignment="1" applyProtection="1">
      <alignment horizontal="center" vertical="center" shrinkToFit="1"/>
      <protection/>
    </xf>
    <xf numFmtId="43" fontId="5" fillId="0" borderId="21" xfId="15" applyFont="1" applyFill="1" applyBorder="1" applyAlignment="1" applyProtection="1">
      <alignment horizontal="center" vertical="center" shrinkToFit="1"/>
      <protection/>
    </xf>
    <xf numFmtId="43" fontId="5" fillId="0" borderId="21" xfId="15" applyFont="1" applyFill="1" applyBorder="1" applyAlignment="1" applyProtection="1">
      <alignment horizontal="left" vertical="center"/>
      <protection/>
    </xf>
    <xf numFmtId="43" fontId="5" fillId="0" borderId="22" xfId="15" applyFont="1" applyFill="1" applyBorder="1" applyAlignment="1" applyProtection="1">
      <alignment horizontal="left" vertical="center"/>
      <protection/>
    </xf>
    <xf numFmtId="43" fontId="5" fillId="0" borderId="2" xfId="15" applyFont="1" applyFill="1" applyBorder="1" applyAlignment="1" applyProtection="1">
      <alignment horizontal="center" vertical="center"/>
      <protection/>
    </xf>
    <xf numFmtId="43" fontId="5" fillId="0" borderId="21" xfId="15" applyFont="1" applyFill="1" applyBorder="1" applyAlignment="1" applyProtection="1">
      <alignment horizontal="center" vertical="center"/>
      <protection/>
    </xf>
    <xf numFmtId="43" fontId="5" fillId="0" borderId="22" xfId="15" applyFont="1" applyFill="1" applyBorder="1" applyAlignment="1" applyProtection="1">
      <alignment horizontal="center" vertical="center"/>
      <protection/>
    </xf>
    <xf numFmtId="43" fontId="5" fillId="0" borderId="2" xfId="15" applyFont="1" applyBorder="1" applyAlignment="1">
      <alignment horizontal="center" vertical="center"/>
    </xf>
    <xf numFmtId="43" fontId="5" fillId="0" borderId="21" xfId="15" applyFont="1" applyFill="1" applyBorder="1" applyAlignment="1" applyProtection="1" quotePrefix="1">
      <alignment horizontal="center" vertical="center"/>
      <protection/>
    </xf>
    <xf numFmtId="43" fontId="5" fillId="0" borderId="18" xfId="15" applyFont="1" applyFill="1" applyBorder="1" applyAlignment="1" applyProtection="1">
      <alignment horizontal="center" vertical="center" shrinkToFit="1"/>
      <protection/>
    </xf>
    <xf numFmtId="43" fontId="5" fillId="0" borderId="19" xfId="15" applyFont="1" applyFill="1" applyBorder="1" applyAlignment="1" applyProtection="1">
      <alignment horizontal="center" vertical="center"/>
      <protection/>
    </xf>
    <xf numFmtId="43" fontId="5" fillId="0" borderId="20" xfId="15" applyFont="1" applyFill="1" applyBorder="1" applyAlignment="1" applyProtection="1">
      <alignment horizontal="center" vertical="center"/>
      <protection/>
    </xf>
    <xf numFmtId="43" fontId="5" fillId="0" borderId="21" xfId="15" applyFont="1" applyFill="1" applyBorder="1" applyAlignment="1" applyProtection="1">
      <alignment horizontal="center" vertical="center"/>
      <protection/>
    </xf>
    <xf numFmtId="43" fontId="5" fillId="0" borderId="22" xfId="15" applyFont="1" applyFill="1" applyBorder="1" applyAlignment="1" applyProtection="1">
      <alignment horizontal="center" vertical="center"/>
      <protection/>
    </xf>
    <xf numFmtId="43" fontId="5" fillId="0" borderId="23" xfId="15" applyFont="1" applyFill="1" applyBorder="1" applyAlignment="1" applyProtection="1">
      <alignment horizontal="center" vertical="center"/>
      <protection/>
    </xf>
    <xf numFmtId="43" fontId="5" fillId="0" borderId="24" xfId="15" applyFont="1" applyFill="1" applyBorder="1" applyAlignment="1" applyProtection="1">
      <alignment horizontal="center" vertical="center"/>
      <protection/>
    </xf>
    <xf numFmtId="43" fontId="5" fillId="0" borderId="25" xfId="15" applyFont="1" applyFill="1" applyBorder="1" applyAlignment="1" applyProtection="1">
      <alignment horizontal="center" vertical="center"/>
      <protection/>
    </xf>
    <xf numFmtId="43" fontId="8" fillId="0" borderId="0" xfId="15" applyFont="1" applyBorder="1" applyAlignment="1">
      <alignment/>
    </xf>
    <xf numFmtId="43" fontId="8" fillId="0" borderId="0" xfId="15" applyFont="1" applyBorder="1" applyAlignment="1">
      <alignment vertical="center"/>
    </xf>
    <xf numFmtId="0" fontId="5" fillId="0" borderId="0" xfId="21" applyNumberFormat="1" applyFont="1" applyFill="1" applyBorder="1" applyAlignment="1" applyProtection="1">
      <alignment horizontal="center" vertical="center"/>
      <protection/>
    </xf>
    <xf numFmtId="0" fontId="5" fillId="0" borderId="0" xfId="21" applyNumberFormat="1" applyFont="1" applyFill="1" applyBorder="1" applyAlignment="1" applyProtection="1">
      <alignment horizontal="center" vertical="center" shrinkToFit="1"/>
      <protection/>
    </xf>
    <xf numFmtId="43" fontId="5" fillId="0" borderId="0" xfId="15" applyFont="1" applyFill="1" applyBorder="1" applyAlignment="1" applyProtection="1">
      <alignment horizontal="center" vertical="center"/>
      <protection/>
    </xf>
    <xf numFmtId="43" fontId="5" fillId="0" borderId="0" xfId="15" applyFont="1" applyFill="1" applyBorder="1" applyAlignment="1" applyProtection="1" quotePrefix="1">
      <alignment horizontal="center" vertical="center"/>
      <protection/>
    </xf>
    <xf numFmtId="43" fontId="5" fillId="0" borderId="0" xfId="15" applyFont="1" applyFill="1" applyBorder="1" applyAlignment="1" applyProtection="1">
      <alignment horizontal="left" vertical="center"/>
      <protection/>
    </xf>
    <xf numFmtId="0" fontId="5" fillId="0" borderId="0" xfId="21" applyNumberFormat="1" applyFont="1" applyFill="1" applyBorder="1" applyAlignment="1" applyProtection="1" quotePrefix="1">
      <alignment horizontal="center" vertical="center"/>
      <protection/>
    </xf>
    <xf numFmtId="0" fontId="5" fillId="0" borderId="23" xfId="21" applyNumberFormat="1" applyFont="1" applyFill="1" applyBorder="1" applyAlignment="1" applyProtection="1" quotePrefix="1">
      <alignment horizontal="center" vertical="center"/>
      <protection/>
    </xf>
    <xf numFmtId="0" fontId="5" fillId="0" borderId="23" xfId="21" applyNumberFormat="1" applyFont="1" applyFill="1" applyBorder="1" applyAlignment="1" applyProtection="1">
      <alignment horizontal="center" vertical="center"/>
      <protection/>
    </xf>
    <xf numFmtId="0" fontId="5" fillId="0" borderId="23" xfId="21" applyNumberFormat="1" applyFont="1" applyFill="1" applyBorder="1" applyAlignment="1" applyProtection="1">
      <alignment horizontal="center" vertical="center" shrinkToFit="1"/>
      <protection/>
    </xf>
    <xf numFmtId="43" fontId="5" fillId="0" borderId="23" xfId="15" applyFont="1" applyFill="1" applyBorder="1" applyAlignment="1" applyProtection="1">
      <alignment horizontal="center" vertical="center"/>
      <protection/>
    </xf>
    <xf numFmtId="43" fontId="5" fillId="0" borderId="23" xfId="15" applyFont="1" applyFill="1" applyBorder="1" applyAlignment="1" applyProtection="1" quotePrefix="1">
      <alignment horizontal="center" vertical="center"/>
      <protection/>
    </xf>
    <xf numFmtId="43" fontId="5" fillId="0" borderId="23" xfId="15" applyFont="1" applyFill="1" applyBorder="1" applyAlignment="1" applyProtection="1">
      <alignment horizontal="left" vertical="center"/>
      <protection/>
    </xf>
    <xf numFmtId="0" fontId="11" fillId="0" borderId="6" xfId="21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21" applyNumberFormat="1" applyFont="1" applyFill="1" applyBorder="1" applyAlignment="1" applyProtection="1">
      <alignment horizontal="center" vertical="center"/>
      <protection/>
    </xf>
    <xf numFmtId="43" fontId="4" fillId="0" borderId="13" xfId="15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43" fontId="0" fillId="0" borderId="0" xfId="15" applyAlignment="1">
      <alignment/>
    </xf>
    <xf numFmtId="16" fontId="5" fillId="0" borderId="18" xfId="15" applyNumberFormat="1" applyFont="1" applyFill="1" applyBorder="1" applyAlignment="1" applyProtection="1" quotePrefix="1">
      <alignment horizontal="center" vertical="center" shrinkToFit="1"/>
      <protection/>
    </xf>
    <xf numFmtId="0" fontId="13" fillId="0" borderId="6" xfId="21" applyNumberFormat="1" applyFont="1" applyFill="1" applyBorder="1" applyAlignment="1" applyProtection="1">
      <alignment horizontal="center" vertical="center"/>
      <protection/>
    </xf>
    <xf numFmtId="43" fontId="4" fillId="0" borderId="9" xfId="15" applyFont="1" applyFill="1" applyBorder="1" applyAlignment="1" applyProtection="1">
      <alignment horizontal="left" vertical="center"/>
      <protection/>
    </xf>
    <xf numFmtId="43" fontId="4" fillId="0" borderId="5" xfId="15" applyFont="1" applyFill="1" applyBorder="1" applyAlignment="1" applyProtection="1">
      <alignment horizontal="left" vertical="center"/>
      <protection/>
    </xf>
    <xf numFmtId="43" fontId="4" fillId="0" borderId="26" xfId="15" applyFont="1" applyFill="1" applyBorder="1" applyAlignment="1" applyProtection="1">
      <alignment horizontal="left" vertical="center"/>
      <protection/>
    </xf>
    <xf numFmtId="0" fontId="12" fillId="0" borderId="5" xfId="21" applyNumberFormat="1" applyFont="1" applyFill="1" applyBorder="1" applyAlignment="1" applyProtection="1">
      <alignment horizontal="center" vertical="center"/>
      <protection/>
    </xf>
    <xf numFmtId="0" fontId="7" fillId="0" borderId="0" xfId="21" applyNumberFormat="1" applyFont="1" applyFill="1" applyBorder="1" applyAlignment="1" applyProtection="1">
      <alignment horizontal="center" vertical="top"/>
      <protection/>
    </xf>
    <xf numFmtId="0" fontId="2" fillId="0" borderId="0" xfId="21" applyNumberFormat="1" applyFont="1" applyFill="1" applyBorder="1" applyAlignment="1" applyProtection="1">
      <alignment horizontal="center" vertical="top"/>
      <protection/>
    </xf>
    <xf numFmtId="0" fontId="8" fillId="0" borderId="0" xfId="21" applyNumberFormat="1" applyFont="1" applyFill="1" applyBorder="1" applyAlignment="1" applyProtection="1">
      <alignment horizontal="center" vertical="top"/>
      <protection/>
    </xf>
    <xf numFmtId="0" fontId="8" fillId="0" borderId="27" xfId="21" applyNumberFormat="1" applyFont="1" applyFill="1" applyBorder="1" applyAlignment="1" applyProtection="1">
      <alignment horizontal="center" vertical="top"/>
      <protection/>
    </xf>
    <xf numFmtId="0" fontId="3" fillId="0" borderId="0" xfId="21" applyNumberFormat="1" applyFont="1" applyFill="1" applyBorder="1" applyAlignment="1" applyProtection="1">
      <alignment horizontal="center" vertical="top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55" zoomScaleNormal="55" workbookViewId="0" topLeftCell="A13">
      <selection activeCell="F20" sqref="F20"/>
    </sheetView>
  </sheetViews>
  <sheetFormatPr defaultColWidth="9.140625" defaultRowHeight="12.75"/>
  <cols>
    <col min="2" max="2" width="29.421875" style="0" customWidth="1"/>
    <col min="3" max="3" width="25.140625" style="0" customWidth="1"/>
    <col min="4" max="4" width="15.7109375" style="0" bestFit="1" customWidth="1"/>
    <col min="5" max="14" width="9.421875" style="77" customWidth="1"/>
    <col min="15" max="15" width="18.140625" style="77" customWidth="1"/>
  </cols>
  <sheetData>
    <row r="1" spans="1:15" ht="27" customHeight="1" thickBot="1">
      <c r="A1" s="4" t="s">
        <v>3</v>
      </c>
      <c r="B1" s="5"/>
      <c r="C1" s="5"/>
      <c r="D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74" t="s">
        <v>70</v>
      </c>
    </row>
    <row r="2" spans="1:15" ht="27" customHeight="1" thickBot="1">
      <c r="A2" s="10" t="s">
        <v>4</v>
      </c>
      <c r="B2" s="11" t="s">
        <v>7</v>
      </c>
      <c r="C2" s="12" t="s">
        <v>8</v>
      </c>
      <c r="D2" s="13" t="s">
        <v>5</v>
      </c>
      <c r="E2" s="80" t="s">
        <v>6</v>
      </c>
      <c r="F2" s="81"/>
      <c r="G2" s="81"/>
      <c r="H2" s="81"/>
      <c r="I2" s="81"/>
      <c r="J2" s="81"/>
      <c r="K2" s="81"/>
      <c r="L2" s="81"/>
      <c r="M2" s="81"/>
      <c r="N2" s="82"/>
      <c r="O2" s="22" t="s">
        <v>19</v>
      </c>
    </row>
    <row r="3" spans="1:15" s="19" customFormat="1" ht="27" customHeight="1">
      <c r="A3" s="30">
        <v>1</v>
      </c>
      <c r="B3" s="31" t="s">
        <v>9</v>
      </c>
      <c r="C3" s="31" t="s">
        <v>21</v>
      </c>
      <c r="D3" s="32">
        <v>198</v>
      </c>
      <c r="E3" s="35">
        <v>5.8</v>
      </c>
      <c r="F3" s="36"/>
      <c r="G3" s="36"/>
      <c r="H3" s="37"/>
      <c r="I3" s="37"/>
      <c r="J3" s="37"/>
      <c r="K3" s="37"/>
      <c r="L3" s="37"/>
      <c r="M3" s="37"/>
      <c r="N3" s="38"/>
      <c r="O3" s="33">
        <f aca="true" t="shared" si="0" ref="O3:O11">E3*D3</f>
        <v>1148.3999999999999</v>
      </c>
    </row>
    <row r="4" spans="1:15" s="19" customFormat="1" ht="27" customHeight="1">
      <c r="A4" s="34">
        <v>2</v>
      </c>
      <c r="B4" s="9" t="s">
        <v>10</v>
      </c>
      <c r="C4" s="9" t="s">
        <v>21</v>
      </c>
      <c r="D4" s="8">
        <v>457</v>
      </c>
      <c r="E4" s="39">
        <v>5.8</v>
      </c>
      <c r="F4" s="40"/>
      <c r="G4" s="40"/>
      <c r="H4" s="41"/>
      <c r="I4" s="41"/>
      <c r="J4" s="41"/>
      <c r="K4" s="41"/>
      <c r="L4" s="41"/>
      <c r="M4" s="41"/>
      <c r="N4" s="42"/>
      <c r="O4" s="18">
        <f t="shared" si="0"/>
        <v>2650.6</v>
      </c>
    </row>
    <row r="5" spans="1:15" s="19" customFormat="1" ht="27" customHeight="1">
      <c r="A5" s="34">
        <v>3</v>
      </c>
      <c r="B5" s="9" t="s">
        <v>11</v>
      </c>
      <c r="C5" s="9" t="s">
        <v>21</v>
      </c>
      <c r="D5" s="8">
        <v>233</v>
      </c>
      <c r="E5" s="39">
        <v>5.8</v>
      </c>
      <c r="F5" s="40"/>
      <c r="G5" s="40"/>
      <c r="H5" s="41"/>
      <c r="I5" s="41"/>
      <c r="J5" s="41"/>
      <c r="K5" s="41"/>
      <c r="L5" s="41"/>
      <c r="M5" s="41"/>
      <c r="N5" s="42"/>
      <c r="O5" s="18">
        <f t="shared" si="0"/>
        <v>1351.3999999999999</v>
      </c>
    </row>
    <row r="6" spans="1:15" s="19" customFormat="1" ht="27" customHeight="1">
      <c r="A6" s="34">
        <v>4</v>
      </c>
      <c r="B6" s="9" t="s">
        <v>12</v>
      </c>
      <c r="C6" s="9" t="s">
        <v>21</v>
      </c>
      <c r="D6" s="8">
        <v>337</v>
      </c>
      <c r="E6" s="39">
        <v>5.8</v>
      </c>
      <c r="F6" s="40"/>
      <c r="G6" s="40"/>
      <c r="H6" s="41"/>
      <c r="I6" s="41"/>
      <c r="J6" s="41"/>
      <c r="K6" s="41"/>
      <c r="L6" s="41"/>
      <c r="M6" s="41"/>
      <c r="N6" s="42"/>
      <c r="O6" s="18">
        <f t="shared" si="0"/>
        <v>1954.6</v>
      </c>
    </row>
    <row r="7" spans="1:15" s="19" customFormat="1" ht="27" customHeight="1">
      <c r="A7" s="34">
        <v>5</v>
      </c>
      <c r="B7" s="9" t="s">
        <v>13</v>
      </c>
      <c r="C7" s="9" t="s">
        <v>21</v>
      </c>
      <c r="D7" s="8">
        <v>621</v>
      </c>
      <c r="E7" s="39">
        <v>5.8</v>
      </c>
      <c r="F7" s="40"/>
      <c r="G7" s="40"/>
      <c r="H7" s="41"/>
      <c r="I7" s="41"/>
      <c r="J7" s="41"/>
      <c r="K7" s="41"/>
      <c r="L7" s="41"/>
      <c r="M7" s="41"/>
      <c r="N7" s="42"/>
      <c r="O7" s="18">
        <f t="shared" si="0"/>
        <v>3601.7999999999997</v>
      </c>
    </row>
    <row r="8" spans="1:15" s="19" customFormat="1" ht="27" customHeight="1">
      <c r="A8" s="34">
        <v>6</v>
      </c>
      <c r="B8" s="9" t="s">
        <v>14</v>
      </c>
      <c r="C8" s="9" t="s">
        <v>21</v>
      </c>
      <c r="D8" s="8">
        <v>130</v>
      </c>
      <c r="E8" s="39">
        <v>5.8</v>
      </c>
      <c r="F8" s="40"/>
      <c r="G8" s="40"/>
      <c r="H8" s="41"/>
      <c r="I8" s="41"/>
      <c r="J8" s="41"/>
      <c r="K8" s="41"/>
      <c r="L8" s="41"/>
      <c r="M8" s="41"/>
      <c r="N8" s="42"/>
      <c r="O8" s="18">
        <f t="shared" si="0"/>
        <v>754</v>
      </c>
    </row>
    <row r="9" spans="1:15" s="19" customFormat="1" ht="27" customHeight="1">
      <c r="A9" s="34">
        <v>7</v>
      </c>
      <c r="B9" s="9" t="s">
        <v>15</v>
      </c>
      <c r="C9" s="9" t="s">
        <v>21</v>
      </c>
      <c r="D9" s="8">
        <v>318</v>
      </c>
      <c r="E9" s="39">
        <v>5.8</v>
      </c>
      <c r="F9" s="40"/>
      <c r="G9" s="40"/>
      <c r="H9" s="41"/>
      <c r="I9" s="41"/>
      <c r="J9" s="41"/>
      <c r="K9" s="41"/>
      <c r="L9" s="41"/>
      <c r="M9" s="41"/>
      <c r="N9" s="42"/>
      <c r="O9" s="18">
        <f t="shared" si="0"/>
        <v>1844.3999999999999</v>
      </c>
    </row>
    <row r="10" spans="1:15" s="19" customFormat="1" ht="27" customHeight="1">
      <c r="A10" s="34">
        <v>8</v>
      </c>
      <c r="B10" s="9" t="s">
        <v>16</v>
      </c>
      <c r="C10" s="9" t="s">
        <v>21</v>
      </c>
      <c r="D10" s="8">
        <v>69</v>
      </c>
      <c r="E10" s="39">
        <v>5.8</v>
      </c>
      <c r="F10" s="40"/>
      <c r="G10" s="40"/>
      <c r="H10" s="41"/>
      <c r="I10" s="41"/>
      <c r="J10" s="41"/>
      <c r="K10" s="41"/>
      <c r="L10" s="41"/>
      <c r="M10" s="41"/>
      <c r="N10" s="42"/>
      <c r="O10" s="18">
        <f t="shared" si="0"/>
        <v>400.2</v>
      </c>
    </row>
    <row r="11" spans="1:15" s="19" customFormat="1" ht="27" customHeight="1">
      <c r="A11" s="34">
        <v>9</v>
      </c>
      <c r="B11" s="9" t="s">
        <v>17</v>
      </c>
      <c r="C11" s="9" t="s">
        <v>21</v>
      </c>
      <c r="D11" s="8">
        <v>57</v>
      </c>
      <c r="E11" s="39">
        <v>5.8</v>
      </c>
      <c r="F11" s="40"/>
      <c r="G11" s="40"/>
      <c r="H11" s="41"/>
      <c r="I11" s="41"/>
      <c r="J11" s="41"/>
      <c r="K11" s="41"/>
      <c r="L11" s="41"/>
      <c r="M11" s="41"/>
      <c r="N11" s="42"/>
      <c r="O11" s="18">
        <f t="shared" si="0"/>
        <v>330.59999999999997</v>
      </c>
    </row>
    <row r="12" spans="1:15" s="19" customFormat="1" ht="27" customHeight="1">
      <c r="A12" s="34">
        <v>10</v>
      </c>
      <c r="B12" s="9" t="s">
        <v>27</v>
      </c>
      <c r="C12" s="9" t="s">
        <v>71</v>
      </c>
      <c r="D12" s="8">
        <v>3</v>
      </c>
      <c r="E12" s="39">
        <v>6.63</v>
      </c>
      <c r="F12" s="40">
        <v>5.56</v>
      </c>
      <c r="G12" s="40">
        <v>7.65</v>
      </c>
      <c r="H12" s="41"/>
      <c r="I12" s="41"/>
      <c r="J12" s="41"/>
      <c r="K12" s="41"/>
      <c r="L12" s="41"/>
      <c r="M12" s="41"/>
      <c r="N12" s="42"/>
      <c r="O12" s="18">
        <f aca="true" t="shared" si="1" ref="O12:O20">SUM(E12:N12)</f>
        <v>19.84</v>
      </c>
    </row>
    <row r="13" spans="1:15" s="19" customFormat="1" ht="27" customHeight="1">
      <c r="A13" s="34">
        <v>12</v>
      </c>
      <c r="B13" s="8" t="s">
        <v>28</v>
      </c>
      <c r="C13" s="9" t="s">
        <v>71</v>
      </c>
      <c r="D13" s="8">
        <v>9</v>
      </c>
      <c r="E13" s="43">
        <v>5.94</v>
      </c>
      <c r="F13" s="44">
        <v>6.56</v>
      </c>
      <c r="G13" s="44">
        <v>6.79</v>
      </c>
      <c r="H13" s="44">
        <v>6.63</v>
      </c>
      <c r="I13" s="44">
        <v>7.12</v>
      </c>
      <c r="J13" s="44">
        <v>6.49</v>
      </c>
      <c r="K13" s="44">
        <v>6.23</v>
      </c>
      <c r="L13" s="44">
        <v>6.11</v>
      </c>
      <c r="M13" s="44">
        <v>3.41</v>
      </c>
      <c r="N13" s="42"/>
      <c r="O13" s="18">
        <f t="shared" si="1"/>
        <v>55.28</v>
      </c>
    </row>
    <row r="14" spans="1:15" s="19" customFormat="1" ht="27" customHeight="1">
      <c r="A14" s="34">
        <v>13</v>
      </c>
      <c r="B14" s="9" t="s">
        <v>29</v>
      </c>
      <c r="C14" s="9" t="s">
        <v>71</v>
      </c>
      <c r="D14" s="8">
        <v>7</v>
      </c>
      <c r="E14" s="39">
        <v>6.74</v>
      </c>
      <c r="F14" s="40">
        <v>6.3</v>
      </c>
      <c r="G14" s="40">
        <v>5.66</v>
      </c>
      <c r="H14" s="40">
        <v>6.63</v>
      </c>
      <c r="I14" s="40">
        <v>6.49</v>
      </c>
      <c r="J14" s="40">
        <v>6.48</v>
      </c>
      <c r="K14" s="40">
        <v>6.06</v>
      </c>
      <c r="L14" s="41"/>
      <c r="M14" s="41"/>
      <c r="N14" s="42"/>
      <c r="O14" s="18">
        <f t="shared" si="1"/>
        <v>44.36</v>
      </c>
    </row>
    <row r="15" spans="1:15" s="19" customFormat="1" ht="27" customHeight="1">
      <c r="A15" s="34">
        <v>14</v>
      </c>
      <c r="B15" s="8" t="s">
        <v>30</v>
      </c>
      <c r="C15" s="9" t="s">
        <v>71</v>
      </c>
      <c r="D15" s="8">
        <v>10</v>
      </c>
      <c r="E15" s="43">
        <v>5.09</v>
      </c>
      <c r="F15" s="44">
        <v>4.48</v>
      </c>
      <c r="G15" s="44">
        <v>5.44</v>
      </c>
      <c r="H15" s="44">
        <v>3.87</v>
      </c>
      <c r="I15" s="44">
        <v>6.45</v>
      </c>
      <c r="J15" s="44">
        <v>6.13</v>
      </c>
      <c r="K15" s="44">
        <v>5.98</v>
      </c>
      <c r="L15" s="44">
        <v>5.27</v>
      </c>
      <c r="M15" s="44">
        <v>5.57</v>
      </c>
      <c r="N15" s="45">
        <v>4.3</v>
      </c>
      <c r="O15" s="18">
        <f t="shared" si="1"/>
        <v>52.57999999999999</v>
      </c>
    </row>
    <row r="16" spans="1:15" s="19" customFormat="1" ht="27" customHeight="1">
      <c r="A16" s="34">
        <v>15</v>
      </c>
      <c r="B16" s="8" t="s">
        <v>31</v>
      </c>
      <c r="C16" s="9" t="s">
        <v>71</v>
      </c>
      <c r="D16" s="8">
        <v>8</v>
      </c>
      <c r="E16" s="46">
        <v>4.08</v>
      </c>
      <c r="F16" s="44">
        <v>4.82</v>
      </c>
      <c r="G16" s="44">
        <v>5.02</v>
      </c>
      <c r="H16" s="44">
        <v>7.52</v>
      </c>
      <c r="I16" s="44">
        <v>7.74</v>
      </c>
      <c r="J16" s="44">
        <v>6.49</v>
      </c>
      <c r="K16" s="44">
        <v>6</v>
      </c>
      <c r="L16" s="44">
        <v>6.05</v>
      </c>
      <c r="M16" s="44"/>
      <c r="N16" s="45"/>
      <c r="O16" s="18">
        <f t="shared" si="1"/>
        <v>47.72</v>
      </c>
    </row>
    <row r="17" spans="1:15" s="19" customFormat="1" ht="27" customHeight="1">
      <c r="A17" s="34">
        <v>16</v>
      </c>
      <c r="B17" s="8" t="s">
        <v>32</v>
      </c>
      <c r="C17" s="9" t="s">
        <v>71</v>
      </c>
      <c r="D17" s="8">
        <v>2</v>
      </c>
      <c r="E17" s="43">
        <v>10.95</v>
      </c>
      <c r="F17" s="44">
        <v>6.1</v>
      </c>
      <c r="G17" s="41"/>
      <c r="H17" s="41"/>
      <c r="I17" s="41"/>
      <c r="J17" s="41"/>
      <c r="K17" s="41"/>
      <c r="L17" s="41"/>
      <c r="M17" s="41"/>
      <c r="N17" s="42"/>
      <c r="O17" s="18">
        <f t="shared" si="1"/>
        <v>17.049999999999997</v>
      </c>
    </row>
    <row r="18" spans="1:15" s="19" customFormat="1" ht="27" customHeight="1">
      <c r="A18" s="34">
        <v>17</v>
      </c>
      <c r="B18" s="8" t="s">
        <v>24</v>
      </c>
      <c r="C18" s="9" t="s">
        <v>71</v>
      </c>
      <c r="D18" s="8">
        <v>6</v>
      </c>
      <c r="E18" s="43">
        <v>5.7</v>
      </c>
      <c r="F18" s="44">
        <v>5.88</v>
      </c>
      <c r="G18" s="44">
        <v>5.38</v>
      </c>
      <c r="H18" s="44">
        <v>6.42</v>
      </c>
      <c r="I18" s="44">
        <v>5.05</v>
      </c>
      <c r="J18" s="47">
        <v>5</v>
      </c>
      <c r="K18" s="41"/>
      <c r="L18" s="41"/>
      <c r="M18" s="41"/>
      <c r="N18" s="42"/>
      <c r="O18" s="18">
        <f t="shared" si="1"/>
        <v>33.43000000000001</v>
      </c>
    </row>
    <row r="19" spans="1:15" s="19" customFormat="1" ht="27" customHeight="1">
      <c r="A19" s="34">
        <v>18</v>
      </c>
      <c r="B19" s="8" t="s">
        <v>33</v>
      </c>
      <c r="C19" s="9" t="s">
        <v>71</v>
      </c>
      <c r="D19" s="8">
        <v>1</v>
      </c>
      <c r="E19" s="43">
        <v>9.2</v>
      </c>
      <c r="F19" s="44"/>
      <c r="G19" s="44"/>
      <c r="H19" s="44"/>
      <c r="I19" s="44"/>
      <c r="J19" s="47"/>
      <c r="K19" s="41"/>
      <c r="L19" s="41"/>
      <c r="M19" s="41"/>
      <c r="N19" s="42"/>
      <c r="O19" s="18">
        <f t="shared" si="1"/>
        <v>9.2</v>
      </c>
    </row>
    <row r="20" spans="1:15" s="19" customFormat="1" ht="27" customHeight="1" thickBot="1">
      <c r="A20" s="34">
        <v>20</v>
      </c>
      <c r="B20" s="8" t="s">
        <v>20</v>
      </c>
      <c r="C20" s="9" t="s">
        <v>21</v>
      </c>
      <c r="D20" s="8">
        <v>1</v>
      </c>
      <c r="E20" s="43">
        <v>6.5</v>
      </c>
      <c r="F20" s="44"/>
      <c r="G20" s="44"/>
      <c r="H20" s="44"/>
      <c r="I20" s="44"/>
      <c r="J20" s="47"/>
      <c r="K20" s="41"/>
      <c r="L20" s="41"/>
      <c r="M20" s="41"/>
      <c r="N20" s="42"/>
      <c r="O20" s="18">
        <f t="shared" si="1"/>
        <v>6.5</v>
      </c>
    </row>
    <row r="21" spans="1:15" s="19" customFormat="1" ht="26.25" customHeight="1" thickBot="1">
      <c r="A21" s="4" t="s">
        <v>23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74" t="s">
        <v>70</v>
      </c>
    </row>
    <row r="22" spans="1:15" s="19" customFormat="1" ht="26.25" customHeight="1" thickBot="1">
      <c r="A22" s="10" t="s">
        <v>4</v>
      </c>
      <c r="B22" s="11" t="s">
        <v>7</v>
      </c>
      <c r="C22" s="12" t="s">
        <v>8</v>
      </c>
      <c r="D22" s="13" t="s">
        <v>5</v>
      </c>
      <c r="E22" s="80" t="s">
        <v>6</v>
      </c>
      <c r="F22" s="81"/>
      <c r="G22" s="81"/>
      <c r="H22" s="81"/>
      <c r="I22" s="81"/>
      <c r="J22" s="81"/>
      <c r="K22" s="81"/>
      <c r="L22" s="81"/>
      <c r="M22" s="81"/>
      <c r="N22" s="81"/>
      <c r="O22" s="22" t="s">
        <v>19</v>
      </c>
    </row>
    <row r="23" spans="1:15" s="19" customFormat="1" ht="26.25" customHeight="1">
      <c r="A23" s="15">
        <v>1</v>
      </c>
      <c r="B23" s="7" t="s">
        <v>63</v>
      </c>
      <c r="C23" s="1" t="s">
        <v>72</v>
      </c>
      <c r="D23" s="2">
        <v>400</v>
      </c>
      <c r="E23" s="78" t="s">
        <v>65</v>
      </c>
      <c r="F23" s="49" t="s">
        <v>66</v>
      </c>
      <c r="G23" s="49"/>
      <c r="H23" s="49"/>
      <c r="I23" s="49"/>
      <c r="J23" s="49"/>
      <c r="K23" s="49"/>
      <c r="L23" s="49"/>
      <c r="M23" s="49"/>
      <c r="N23" s="50"/>
      <c r="O23" s="23">
        <v>3000</v>
      </c>
    </row>
    <row r="24" spans="1:15" s="19" customFormat="1" ht="26.25" customHeight="1">
      <c r="A24" s="15">
        <v>2</v>
      </c>
      <c r="B24" s="6" t="s">
        <v>64</v>
      </c>
      <c r="C24" s="1" t="s">
        <v>73</v>
      </c>
      <c r="D24" s="2">
        <v>10</v>
      </c>
      <c r="E24" s="26" t="s">
        <v>67</v>
      </c>
      <c r="F24" s="51" t="s">
        <v>66</v>
      </c>
      <c r="G24" s="51"/>
      <c r="H24" s="51"/>
      <c r="I24" s="51"/>
      <c r="J24" s="51"/>
      <c r="K24" s="51"/>
      <c r="L24" s="51"/>
      <c r="M24" s="51"/>
      <c r="N24" s="52"/>
      <c r="O24" s="23">
        <v>90</v>
      </c>
    </row>
    <row r="25" spans="1:15" s="19" customFormat="1" ht="26.25" customHeight="1">
      <c r="A25" s="15">
        <v>3</v>
      </c>
      <c r="B25" s="79" t="s">
        <v>68</v>
      </c>
      <c r="C25" s="1" t="s">
        <v>72</v>
      </c>
      <c r="D25" s="2">
        <v>60</v>
      </c>
      <c r="E25" s="26" t="s">
        <v>67</v>
      </c>
      <c r="F25" s="51" t="s">
        <v>66</v>
      </c>
      <c r="G25" s="51"/>
      <c r="H25" s="51"/>
      <c r="I25" s="51"/>
      <c r="J25" s="51"/>
      <c r="K25" s="51"/>
      <c r="L25" s="51"/>
      <c r="M25" s="51"/>
      <c r="N25" s="52"/>
      <c r="O25" s="23">
        <v>500</v>
      </c>
    </row>
    <row r="26" spans="1:15" s="19" customFormat="1" ht="26.25" customHeight="1">
      <c r="A26" s="15">
        <v>4</v>
      </c>
      <c r="B26" s="79" t="s">
        <v>69</v>
      </c>
      <c r="C26" s="1" t="s">
        <v>72</v>
      </c>
      <c r="D26" s="2">
        <v>60</v>
      </c>
      <c r="E26" s="26" t="s">
        <v>67</v>
      </c>
      <c r="F26" s="51" t="s">
        <v>66</v>
      </c>
      <c r="G26" s="51"/>
      <c r="H26" s="51"/>
      <c r="I26" s="51"/>
      <c r="J26" s="51"/>
      <c r="K26" s="51"/>
      <c r="L26" s="51"/>
      <c r="M26" s="51"/>
      <c r="N26" s="52"/>
      <c r="O26" s="23">
        <v>500</v>
      </c>
    </row>
    <row r="27" spans="1:15" s="19" customFormat="1" ht="26.25" customHeight="1">
      <c r="A27" s="15">
        <v>5</v>
      </c>
      <c r="B27" s="6" t="s">
        <v>24</v>
      </c>
      <c r="C27" s="1" t="s">
        <v>74</v>
      </c>
      <c r="D27" s="2">
        <v>3</v>
      </c>
      <c r="E27" s="26">
        <v>5.96</v>
      </c>
      <c r="F27" s="51">
        <v>6.3</v>
      </c>
      <c r="G27" s="51">
        <v>2</v>
      </c>
      <c r="H27" s="51"/>
      <c r="I27" s="51"/>
      <c r="J27" s="51"/>
      <c r="K27" s="51"/>
      <c r="L27" s="51"/>
      <c r="M27" s="51"/>
      <c r="N27" s="52"/>
      <c r="O27" s="23">
        <f>SUM(E27:N27)</f>
        <v>14.26</v>
      </c>
    </row>
    <row r="28" spans="1:15" s="19" customFormat="1" ht="26.25" customHeight="1">
      <c r="A28" s="15">
        <v>6</v>
      </c>
      <c r="B28" s="6" t="s">
        <v>25</v>
      </c>
      <c r="C28" s="1" t="s">
        <v>75</v>
      </c>
      <c r="D28" s="2">
        <v>1</v>
      </c>
      <c r="E28" s="26">
        <v>5.79</v>
      </c>
      <c r="F28" s="51"/>
      <c r="G28" s="51"/>
      <c r="H28" s="51"/>
      <c r="I28" s="51"/>
      <c r="J28" s="51"/>
      <c r="K28" s="51"/>
      <c r="L28" s="51"/>
      <c r="M28" s="51"/>
      <c r="N28" s="52"/>
      <c r="O28" s="23">
        <f>SUM(E28:N28)</f>
        <v>5.79</v>
      </c>
    </row>
    <row r="29" spans="1:15" s="19" customFormat="1" ht="26.25" customHeight="1">
      <c r="A29" s="15">
        <v>7</v>
      </c>
      <c r="B29" s="6" t="s">
        <v>26</v>
      </c>
      <c r="C29" s="1" t="s">
        <v>74</v>
      </c>
      <c r="D29" s="2">
        <v>2</v>
      </c>
      <c r="E29" s="26">
        <v>5.79</v>
      </c>
      <c r="F29" s="53">
        <v>5.93</v>
      </c>
      <c r="G29" s="51"/>
      <c r="H29" s="51"/>
      <c r="I29" s="51"/>
      <c r="J29" s="51"/>
      <c r="K29" s="51"/>
      <c r="L29" s="51"/>
      <c r="M29" s="51"/>
      <c r="N29" s="52"/>
      <c r="O29" s="23">
        <f>SUM(E29:N29)</f>
        <v>11.719999999999999</v>
      </c>
    </row>
    <row r="30" spans="1:15" s="19" customFormat="1" ht="26.25" customHeight="1" thickBot="1">
      <c r="A30" s="14">
        <v>8</v>
      </c>
      <c r="B30" s="6" t="s">
        <v>22</v>
      </c>
      <c r="C30" s="70" t="s">
        <v>56</v>
      </c>
      <c r="D30" s="3">
        <v>6</v>
      </c>
      <c r="E30" s="26">
        <v>6.5</v>
      </c>
      <c r="F30" s="53"/>
      <c r="G30" s="54"/>
      <c r="H30" s="54"/>
      <c r="I30" s="54"/>
      <c r="J30" s="54"/>
      <c r="K30" s="54"/>
      <c r="L30" s="54"/>
      <c r="M30" s="54"/>
      <c r="N30" s="55"/>
      <c r="O30" s="23">
        <f>E30*D30</f>
        <v>39</v>
      </c>
    </row>
    <row r="31" spans="1:15" ht="27" customHeight="1" thickBot="1">
      <c r="A31" s="4" t="s">
        <v>3</v>
      </c>
      <c r="B31" s="5"/>
      <c r="C31" s="5"/>
      <c r="D31" s="83" t="s">
        <v>54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21"/>
    </row>
    <row r="32" spans="1:15" ht="27" customHeight="1" thickBot="1">
      <c r="A32" s="10" t="s">
        <v>4</v>
      </c>
      <c r="B32" s="11" t="s">
        <v>7</v>
      </c>
      <c r="C32" s="12" t="s">
        <v>8</v>
      </c>
      <c r="D32" s="13" t="s">
        <v>5</v>
      </c>
      <c r="E32" s="80" t="s">
        <v>6</v>
      </c>
      <c r="F32" s="81"/>
      <c r="G32" s="81"/>
      <c r="H32" s="81"/>
      <c r="I32" s="81"/>
      <c r="J32" s="81"/>
      <c r="K32" s="81"/>
      <c r="L32" s="81"/>
      <c r="M32" s="81"/>
      <c r="N32" s="82"/>
      <c r="O32" s="22" t="s">
        <v>19</v>
      </c>
    </row>
    <row r="33" spans="1:15" s="19" customFormat="1" ht="27" customHeight="1">
      <c r="A33" s="34">
        <v>21</v>
      </c>
      <c r="B33" s="8" t="s">
        <v>37</v>
      </c>
      <c r="C33" s="9"/>
      <c r="D33" s="8">
        <v>8</v>
      </c>
      <c r="E33" s="43">
        <v>10.21</v>
      </c>
      <c r="F33" s="44">
        <v>9.9</v>
      </c>
      <c r="G33" s="44">
        <v>7.2</v>
      </c>
      <c r="H33" s="44">
        <v>7.8</v>
      </c>
      <c r="I33" s="44">
        <v>7.9</v>
      </c>
      <c r="J33" s="47">
        <v>7.7</v>
      </c>
      <c r="K33" s="41">
        <v>7.2</v>
      </c>
      <c r="L33" s="41">
        <v>7.8</v>
      </c>
      <c r="M33" s="41"/>
      <c r="N33" s="42"/>
      <c r="O33" s="18">
        <f aca="true" t="shared" si="2" ref="O33:O43">SUM(E33:N33)</f>
        <v>65.71000000000001</v>
      </c>
    </row>
    <row r="34" spans="1:15" s="19" customFormat="1" ht="27" customHeight="1">
      <c r="A34" s="34">
        <v>22</v>
      </c>
      <c r="B34" s="8" t="s">
        <v>39</v>
      </c>
      <c r="C34" s="9"/>
      <c r="D34" s="8">
        <v>4</v>
      </c>
      <c r="E34" s="43">
        <v>10.6</v>
      </c>
      <c r="F34" s="44">
        <v>10.3</v>
      </c>
      <c r="G34" s="44">
        <v>10.75</v>
      </c>
      <c r="H34" s="44">
        <v>10.79</v>
      </c>
      <c r="I34" s="44"/>
      <c r="J34" s="47"/>
      <c r="K34" s="41"/>
      <c r="L34" s="41"/>
      <c r="M34" s="41"/>
      <c r="N34" s="42"/>
      <c r="O34" s="18">
        <f t="shared" si="2"/>
        <v>42.44</v>
      </c>
    </row>
    <row r="35" spans="1:15" s="19" customFormat="1" ht="27" customHeight="1">
      <c r="A35" s="34">
        <v>24</v>
      </c>
      <c r="B35" s="8" t="s">
        <v>40</v>
      </c>
      <c r="C35" s="9"/>
      <c r="D35" s="8">
        <v>4</v>
      </c>
      <c r="E35" s="43">
        <v>10.78</v>
      </c>
      <c r="F35" s="44">
        <v>10.7</v>
      </c>
      <c r="G35" s="44">
        <v>10.25</v>
      </c>
      <c r="H35" s="44">
        <v>11.95</v>
      </c>
      <c r="I35" s="44"/>
      <c r="J35" s="47"/>
      <c r="K35" s="41"/>
      <c r="L35" s="41"/>
      <c r="M35" s="41"/>
      <c r="N35" s="42"/>
      <c r="O35" s="18">
        <f t="shared" si="2"/>
        <v>43.67999999999999</v>
      </c>
    </row>
    <row r="36" spans="1:15" s="19" customFormat="1" ht="27" customHeight="1">
      <c r="A36" s="34">
        <v>25</v>
      </c>
      <c r="B36" s="8" t="s">
        <v>41</v>
      </c>
      <c r="C36" s="9"/>
      <c r="D36" s="8">
        <v>1</v>
      </c>
      <c r="E36" s="43">
        <v>6.6</v>
      </c>
      <c r="F36" s="44"/>
      <c r="G36" s="44"/>
      <c r="H36" s="44"/>
      <c r="I36" s="44"/>
      <c r="J36" s="47"/>
      <c r="K36" s="41"/>
      <c r="L36" s="41"/>
      <c r="M36" s="41"/>
      <c r="N36" s="42"/>
      <c r="O36" s="18">
        <f t="shared" si="2"/>
        <v>6.6</v>
      </c>
    </row>
    <row r="37" spans="1:15" s="19" customFormat="1" ht="27" customHeight="1">
      <c r="A37" s="34">
        <v>26</v>
      </c>
      <c r="B37" s="8" t="s">
        <v>42</v>
      </c>
      <c r="C37" s="9"/>
      <c r="D37" s="8">
        <v>10</v>
      </c>
      <c r="E37" s="43">
        <v>13.75</v>
      </c>
      <c r="F37" s="44">
        <v>13.65</v>
      </c>
      <c r="G37" s="44">
        <v>13.85</v>
      </c>
      <c r="H37" s="44">
        <v>13.75</v>
      </c>
      <c r="I37" s="44">
        <v>13.7</v>
      </c>
      <c r="J37" s="47">
        <v>13.1</v>
      </c>
      <c r="K37" s="41">
        <v>12.76</v>
      </c>
      <c r="L37" s="41">
        <v>13.82</v>
      </c>
      <c r="M37" s="41">
        <v>6.17</v>
      </c>
      <c r="N37" s="42">
        <v>6.12</v>
      </c>
      <c r="O37" s="18">
        <f t="shared" si="2"/>
        <v>120.67</v>
      </c>
    </row>
    <row r="38" spans="1:15" s="19" customFormat="1" ht="27" customHeight="1">
      <c r="A38" s="34">
        <v>27</v>
      </c>
      <c r="B38" s="8" t="s">
        <v>43</v>
      </c>
      <c r="C38" s="9"/>
      <c r="D38" s="8">
        <v>7</v>
      </c>
      <c r="E38" s="43">
        <v>11.45</v>
      </c>
      <c r="F38" s="44">
        <v>11.3</v>
      </c>
      <c r="G38" s="44">
        <v>7.2</v>
      </c>
      <c r="H38" s="44">
        <v>7.25</v>
      </c>
      <c r="I38" s="44">
        <v>9</v>
      </c>
      <c r="J38" s="47">
        <v>5.68</v>
      </c>
      <c r="K38" s="41">
        <v>6.28</v>
      </c>
      <c r="L38" s="41"/>
      <c r="M38" s="41"/>
      <c r="N38" s="42"/>
      <c r="O38" s="18">
        <f t="shared" si="2"/>
        <v>58.160000000000004</v>
      </c>
    </row>
    <row r="39" spans="1:15" s="19" customFormat="1" ht="27" customHeight="1">
      <c r="A39" s="34">
        <v>28</v>
      </c>
      <c r="B39" s="8" t="s">
        <v>44</v>
      </c>
      <c r="C39" s="9"/>
      <c r="D39" s="8">
        <v>1</v>
      </c>
      <c r="E39" s="43">
        <v>4.88</v>
      </c>
      <c r="F39" s="44"/>
      <c r="G39" s="44"/>
      <c r="H39" s="44"/>
      <c r="I39" s="44"/>
      <c r="J39" s="47"/>
      <c r="K39" s="41"/>
      <c r="L39" s="41"/>
      <c r="M39" s="41"/>
      <c r="N39" s="42"/>
      <c r="O39" s="18">
        <f t="shared" si="2"/>
        <v>4.88</v>
      </c>
    </row>
    <row r="40" spans="1:15" s="19" customFormat="1" ht="27" customHeight="1">
      <c r="A40" s="34">
        <v>29</v>
      </c>
      <c r="B40" s="8" t="s">
        <v>45</v>
      </c>
      <c r="C40" s="9"/>
      <c r="D40" s="8">
        <v>1</v>
      </c>
      <c r="E40" s="43">
        <v>5.08</v>
      </c>
      <c r="F40" s="44"/>
      <c r="G40" s="44"/>
      <c r="H40" s="44"/>
      <c r="I40" s="44"/>
      <c r="J40" s="47"/>
      <c r="K40" s="41"/>
      <c r="L40" s="41"/>
      <c r="M40" s="41"/>
      <c r="N40" s="42"/>
      <c r="O40" s="18">
        <f t="shared" si="2"/>
        <v>5.08</v>
      </c>
    </row>
    <row r="41" spans="1:15" s="19" customFormat="1" ht="27" customHeight="1">
      <c r="A41" s="34">
        <v>30</v>
      </c>
      <c r="B41" s="8" t="s">
        <v>46</v>
      </c>
      <c r="C41" s="9" t="s">
        <v>76</v>
      </c>
      <c r="D41" s="8">
        <v>1</v>
      </c>
      <c r="E41" s="43">
        <v>4.37</v>
      </c>
      <c r="F41" s="44"/>
      <c r="G41" s="44"/>
      <c r="H41" s="44"/>
      <c r="I41" s="44"/>
      <c r="J41" s="47"/>
      <c r="K41" s="41"/>
      <c r="L41" s="41"/>
      <c r="M41" s="41"/>
      <c r="N41" s="42"/>
      <c r="O41" s="18">
        <f t="shared" si="2"/>
        <v>4.37</v>
      </c>
    </row>
    <row r="42" spans="1:15" s="19" customFormat="1" ht="27" customHeight="1">
      <c r="A42" s="34">
        <v>31</v>
      </c>
      <c r="B42" s="8" t="s">
        <v>48</v>
      </c>
      <c r="C42" s="9" t="s">
        <v>77</v>
      </c>
      <c r="D42" s="8">
        <v>5</v>
      </c>
      <c r="E42" s="43">
        <v>3</v>
      </c>
      <c r="F42" s="44">
        <v>3.65</v>
      </c>
      <c r="G42" s="44">
        <v>3.6</v>
      </c>
      <c r="H42" s="44">
        <v>2.85</v>
      </c>
      <c r="I42" s="44">
        <v>3.6</v>
      </c>
      <c r="J42" s="47"/>
      <c r="K42" s="41"/>
      <c r="L42" s="41"/>
      <c r="M42" s="41"/>
      <c r="N42" s="42"/>
      <c r="O42" s="18">
        <f t="shared" si="2"/>
        <v>16.7</v>
      </c>
    </row>
    <row r="43" spans="1:15" s="19" customFormat="1" ht="27" customHeight="1">
      <c r="A43" s="34">
        <v>32</v>
      </c>
      <c r="B43" s="8" t="s">
        <v>50</v>
      </c>
      <c r="C43" s="9" t="s">
        <v>78</v>
      </c>
      <c r="D43" s="8">
        <v>4</v>
      </c>
      <c r="E43" s="43">
        <v>12.4</v>
      </c>
      <c r="F43" s="44">
        <v>12.4</v>
      </c>
      <c r="G43" s="44">
        <v>12.4</v>
      </c>
      <c r="H43" s="44">
        <v>12.4</v>
      </c>
      <c r="I43" s="44"/>
      <c r="J43" s="47"/>
      <c r="K43" s="41"/>
      <c r="L43" s="41"/>
      <c r="M43" s="41"/>
      <c r="N43" s="42"/>
      <c r="O43" s="18">
        <f t="shared" si="2"/>
        <v>49.6</v>
      </c>
    </row>
    <row r="44" spans="1:15" s="19" customFormat="1" ht="27" customHeight="1">
      <c r="A44" s="34"/>
      <c r="B44" s="8"/>
      <c r="C44" s="9"/>
      <c r="D44" s="8"/>
      <c r="E44" s="43"/>
      <c r="F44" s="44"/>
      <c r="G44" s="44"/>
      <c r="H44" s="44"/>
      <c r="I44" s="44"/>
      <c r="J44" s="47"/>
      <c r="K44" s="41"/>
      <c r="L44" s="41"/>
      <c r="M44" s="41"/>
      <c r="N44" s="42"/>
      <c r="O44" s="18"/>
    </row>
    <row r="45" ht="12.75">
      <c r="A45" s="16" t="s">
        <v>55</v>
      </c>
    </row>
  </sheetData>
  <mergeCells count="4">
    <mergeCell ref="E32:N32"/>
    <mergeCell ref="D31:N31"/>
    <mergeCell ref="E2:N2"/>
    <mergeCell ref="E22:N22"/>
  </mergeCells>
  <printOptions horizontalCentered="1" verticalCentered="1"/>
  <pageMargins left="0.51" right="0.42" top="0.3" bottom="0.17" header="0.17" footer="0.17"/>
  <pageSetup errors="NA" horizontalDpi="600" verticalDpi="600" orientation="landscape" paperSize="8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52"/>
  <sheetViews>
    <sheetView zoomScale="55" zoomScaleNormal="55" workbookViewId="0" topLeftCell="A1">
      <selection activeCell="AB7" sqref="AB7"/>
    </sheetView>
  </sheetViews>
  <sheetFormatPr defaultColWidth="9.140625" defaultRowHeight="12.75"/>
  <cols>
    <col min="2" max="2" width="29.421875" style="0" customWidth="1"/>
    <col min="3" max="3" width="25.140625" style="0" customWidth="1"/>
    <col min="4" max="4" width="15.7109375" style="0" bestFit="1" customWidth="1"/>
    <col min="5" max="14" width="9.421875" style="24" customWidth="1"/>
    <col min="15" max="15" width="18.140625" style="24" customWidth="1"/>
    <col min="16" max="16" width="9.140625" style="27" hidden="1" customWidth="1"/>
    <col min="17" max="17" width="11.421875" style="71" hidden="1" customWidth="1"/>
    <col min="18" max="18" width="11.421875" style="71" customWidth="1"/>
    <col min="19" max="19" width="14.421875" style="56" customWidth="1"/>
    <col min="20" max="20" width="9.140625" style="71" customWidth="1"/>
    <col min="21" max="27" width="9.140625" style="75" customWidth="1"/>
  </cols>
  <sheetData>
    <row r="1" spans="1:15" ht="45.75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27" s="17" customFormat="1" ht="20.25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28"/>
      <c r="Q2" s="71"/>
      <c r="R2" s="71"/>
      <c r="S2" s="56"/>
      <c r="T2" s="71"/>
      <c r="U2" s="75"/>
      <c r="V2" s="75"/>
      <c r="W2" s="75"/>
      <c r="X2" s="75"/>
      <c r="Y2" s="75"/>
      <c r="Z2" s="75"/>
      <c r="AA2" s="75"/>
    </row>
    <row r="3" spans="1:27" s="17" customFormat="1" ht="21" thickBot="1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28"/>
      <c r="Q3" s="71"/>
      <c r="R3" s="71"/>
      <c r="S3" s="56"/>
      <c r="T3" s="71"/>
      <c r="U3" s="75"/>
      <c r="V3" s="75"/>
      <c r="W3" s="75"/>
      <c r="X3" s="75"/>
      <c r="Y3" s="75"/>
      <c r="Z3" s="75"/>
      <c r="AA3" s="75"/>
    </row>
    <row r="4" spans="1:15" ht="24" thickBot="1">
      <c r="A4" s="88" t="s">
        <v>35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27" ht="27" customHeight="1" thickBot="1">
      <c r="A5" s="4" t="s">
        <v>3</v>
      </c>
      <c r="B5" s="5"/>
      <c r="C5" s="5"/>
      <c r="D5" s="5"/>
      <c r="E5" s="25"/>
      <c r="F5" s="25"/>
      <c r="G5" s="25"/>
      <c r="H5" s="25"/>
      <c r="I5" s="25"/>
      <c r="J5" s="25"/>
      <c r="K5" s="25"/>
      <c r="L5" s="25"/>
      <c r="M5" s="25"/>
      <c r="N5" s="25"/>
      <c r="O5" s="74" t="s">
        <v>59</v>
      </c>
      <c r="R5" s="71" t="s">
        <v>62</v>
      </c>
      <c r="S5" s="56" t="s">
        <v>36</v>
      </c>
      <c r="U5" s="75" t="s">
        <v>60</v>
      </c>
      <c r="AA5" s="75" t="s">
        <v>61</v>
      </c>
    </row>
    <row r="6" spans="1:15" ht="27" customHeight="1" thickBot="1">
      <c r="A6" s="10" t="s">
        <v>4</v>
      </c>
      <c r="B6" s="11" t="s">
        <v>7</v>
      </c>
      <c r="C6" s="12" t="s">
        <v>8</v>
      </c>
      <c r="D6" s="13" t="s">
        <v>5</v>
      </c>
      <c r="E6" s="80" t="s">
        <v>6</v>
      </c>
      <c r="F6" s="81"/>
      <c r="G6" s="81"/>
      <c r="H6" s="81"/>
      <c r="I6" s="81"/>
      <c r="J6" s="81"/>
      <c r="K6" s="81"/>
      <c r="L6" s="81"/>
      <c r="M6" s="81"/>
      <c r="N6" s="82"/>
      <c r="O6" s="22" t="s">
        <v>19</v>
      </c>
    </row>
    <row r="7" spans="1:27" s="19" customFormat="1" ht="27" customHeight="1">
      <c r="A7" s="30">
        <v>1</v>
      </c>
      <c r="B7" s="31" t="s">
        <v>9</v>
      </c>
      <c r="C7" s="31" t="s">
        <v>21</v>
      </c>
      <c r="D7" s="32">
        <v>705</v>
      </c>
      <c r="E7" s="35">
        <v>5.8</v>
      </c>
      <c r="F7" s="36"/>
      <c r="G7" s="36"/>
      <c r="H7" s="37"/>
      <c r="I7" s="37"/>
      <c r="J7" s="37"/>
      <c r="K7" s="37"/>
      <c r="L7" s="37"/>
      <c r="M7" s="37"/>
      <c r="N7" s="38"/>
      <c r="O7" s="33">
        <f>E7*D7</f>
        <v>4089</v>
      </c>
      <c r="P7" s="29"/>
      <c r="Q7" s="72"/>
      <c r="R7" s="32">
        <v>728</v>
      </c>
      <c r="S7" s="57">
        <v>53</v>
      </c>
      <c r="T7" s="72"/>
      <c r="U7" s="76">
        <v>21</v>
      </c>
      <c r="V7" s="76"/>
      <c r="W7" s="76">
        <v>2</v>
      </c>
      <c r="X7" s="76"/>
      <c r="Y7" s="76"/>
      <c r="Z7" s="76">
        <f>Y7+X7+W7+V7+U7</f>
        <v>23</v>
      </c>
      <c r="AA7" s="76">
        <f>R7-Z7</f>
        <v>705</v>
      </c>
    </row>
    <row r="8" spans="1:27" s="19" customFormat="1" ht="27" customHeight="1">
      <c r="A8" s="34">
        <v>2</v>
      </c>
      <c r="B8" s="9" t="s">
        <v>10</v>
      </c>
      <c r="C8" s="9" t="s">
        <v>21</v>
      </c>
      <c r="D8" s="8">
        <v>457</v>
      </c>
      <c r="E8" s="39">
        <v>5.8</v>
      </c>
      <c r="F8" s="40"/>
      <c r="G8" s="40"/>
      <c r="H8" s="41"/>
      <c r="I8" s="41"/>
      <c r="J8" s="41"/>
      <c r="K8" s="41"/>
      <c r="L8" s="41"/>
      <c r="M8" s="41"/>
      <c r="N8" s="42"/>
      <c r="O8" s="18">
        <f aca="true" t="shared" si="0" ref="O8:O15">E8*D8</f>
        <v>2650.6</v>
      </c>
      <c r="P8" s="29"/>
      <c r="Q8" s="72"/>
      <c r="R8" s="8">
        <v>516</v>
      </c>
      <c r="S8" s="57">
        <v>52</v>
      </c>
      <c r="T8" s="72"/>
      <c r="U8" s="76">
        <v>59</v>
      </c>
      <c r="V8" s="76"/>
      <c r="W8" s="76"/>
      <c r="X8" s="76"/>
      <c r="Y8" s="76"/>
      <c r="Z8" s="76">
        <f aca="true" t="shared" si="1" ref="Z8:Z52">Y8+X8+W8+V8+U8</f>
        <v>59</v>
      </c>
      <c r="AA8" s="76">
        <f aca="true" t="shared" si="2" ref="AA8:AA52">R8-Z8</f>
        <v>457</v>
      </c>
    </row>
    <row r="9" spans="1:27" s="19" customFormat="1" ht="27" customHeight="1">
      <c r="A9" s="34">
        <v>3</v>
      </c>
      <c r="B9" s="9" t="s">
        <v>11</v>
      </c>
      <c r="C9" s="9" t="s">
        <v>21</v>
      </c>
      <c r="D9" s="8">
        <v>401</v>
      </c>
      <c r="E9" s="39">
        <v>5.8</v>
      </c>
      <c r="F9" s="40"/>
      <c r="G9" s="40"/>
      <c r="H9" s="41"/>
      <c r="I9" s="41"/>
      <c r="J9" s="41"/>
      <c r="K9" s="41"/>
      <c r="L9" s="41"/>
      <c r="M9" s="41"/>
      <c r="N9" s="42"/>
      <c r="O9" s="18">
        <f t="shared" si="0"/>
        <v>2325.7999999999997</v>
      </c>
      <c r="P9" s="29"/>
      <c r="Q9" s="72"/>
      <c r="R9" s="8">
        <v>446</v>
      </c>
      <c r="S9" s="57">
        <v>52</v>
      </c>
      <c r="T9" s="72"/>
      <c r="U9" s="76"/>
      <c r="V9" s="76">
        <v>43</v>
      </c>
      <c r="W9" s="76">
        <v>2</v>
      </c>
      <c r="X9" s="76"/>
      <c r="Y9" s="76"/>
      <c r="Z9" s="76">
        <f t="shared" si="1"/>
        <v>45</v>
      </c>
      <c r="AA9" s="76">
        <f t="shared" si="2"/>
        <v>401</v>
      </c>
    </row>
    <row r="10" spans="1:27" s="19" customFormat="1" ht="27" customHeight="1">
      <c r="A10" s="34">
        <v>4</v>
      </c>
      <c r="B10" s="9" t="s">
        <v>12</v>
      </c>
      <c r="C10" s="9" t="s">
        <v>21</v>
      </c>
      <c r="D10" s="8">
        <v>337</v>
      </c>
      <c r="E10" s="39">
        <v>5.8</v>
      </c>
      <c r="F10" s="40"/>
      <c r="G10" s="40"/>
      <c r="H10" s="41"/>
      <c r="I10" s="41"/>
      <c r="J10" s="41"/>
      <c r="K10" s="41"/>
      <c r="L10" s="41"/>
      <c r="M10" s="41"/>
      <c r="N10" s="42"/>
      <c r="O10" s="18">
        <f t="shared" si="0"/>
        <v>1954.6</v>
      </c>
      <c r="P10" s="29"/>
      <c r="Q10" s="72"/>
      <c r="R10" s="8">
        <v>342</v>
      </c>
      <c r="S10" s="57">
        <v>52</v>
      </c>
      <c r="T10" s="72"/>
      <c r="U10" s="76"/>
      <c r="V10" s="76"/>
      <c r="W10" s="76">
        <v>5</v>
      </c>
      <c r="X10" s="76"/>
      <c r="Y10" s="76"/>
      <c r="Z10" s="76">
        <f t="shared" si="1"/>
        <v>5</v>
      </c>
      <c r="AA10" s="76">
        <f t="shared" si="2"/>
        <v>337</v>
      </c>
    </row>
    <row r="11" spans="1:27" s="19" customFormat="1" ht="27" customHeight="1">
      <c r="A11" s="34">
        <v>5</v>
      </c>
      <c r="B11" s="9" t="s">
        <v>13</v>
      </c>
      <c r="C11" s="9" t="s">
        <v>21</v>
      </c>
      <c r="D11" s="8">
        <v>666</v>
      </c>
      <c r="E11" s="39">
        <v>5.8</v>
      </c>
      <c r="F11" s="40"/>
      <c r="G11" s="40"/>
      <c r="H11" s="41"/>
      <c r="I11" s="41"/>
      <c r="J11" s="41"/>
      <c r="K11" s="41"/>
      <c r="L11" s="41"/>
      <c r="M11" s="41"/>
      <c r="N11" s="42"/>
      <c r="O11" s="18">
        <f t="shared" si="0"/>
        <v>3862.7999999999997</v>
      </c>
      <c r="P11" s="29"/>
      <c r="Q11" s="72"/>
      <c r="R11" s="8">
        <v>666</v>
      </c>
      <c r="S11" s="57">
        <v>52</v>
      </c>
      <c r="T11" s="72"/>
      <c r="U11" s="76"/>
      <c r="V11" s="76"/>
      <c r="W11" s="76"/>
      <c r="X11" s="76"/>
      <c r="Y11" s="76"/>
      <c r="Z11" s="76">
        <f t="shared" si="1"/>
        <v>0</v>
      </c>
      <c r="AA11" s="76">
        <f t="shared" si="2"/>
        <v>666</v>
      </c>
    </row>
    <row r="12" spans="1:27" s="19" customFormat="1" ht="27" customHeight="1">
      <c r="A12" s="34">
        <v>6</v>
      </c>
      <c r="B12" s="9" t="s">
        <v>14</v>
      </c>
      <c r="C12" s="9" t="s">
        <v>21</v>
      </c>
      <c r="D12" s="8">
        <v>241</v>
      </c>
      <c r="E12" s="39">
        <v>5.8</v>
      </c>
      <c r="F12" s="40"/>
      <c r="G12" s="40"/>
      <c r="H12" s="41"/>
      <c r="I12" s="41"/>
      <c r="J12" s="41"/>
      <c r="K12" s="41"/>
      <c r="L12" s="41"/>
      <c r="M12" s="41"/>
      <c r="N12" s="42"/>
      <c r="O12" s="18">
        <f t="shared" si="0"/>
        <v>1397.8</v>
      </c>
      <c r="P12" s="29"/>
      <c r="Q12" s="72"/>
      <c r="R12" s="8">
        <v>241</v>
      </c>
      <c r="S12" s="57">
        <v>52</v>
      </c>
      <c r="T12" s="72"/>
      <c r="U12" s="76"/>
      <c r="V12" s="76"/>
      <c r="W12" s="76"/>
      <c r="X12" s="76"/>
      <c r="Y12" s="76"/>
      <c r="Z12" s="76">
        <f t="shared" si="1"/>
        <v>0</v>
      </c>
      <c r="AA12" s="76">
        <f t="shared" si="2"/>
        <v>241</v>
      </c>
    </row>
    <row r="13" spans="1:27" s="19" customFormat="1" ht="27" customHeight="1">
      <c r="A13" s="34">
        <v>7</v>
      </c>
      <c r="B13" s="9" t="s">
        <v>15</v>
      </c>
      <c r="C13" s="9" t="s">
        <v>21</v>
      </c>
      <c r="D13" s="8">
        <v>323</v>
      </c>
      <c r="E13" s="39">
        <v>5.8</v>
      </c>
      <c r="F13" s="40"/>
      <c r="G13" s="40"/>
      <c r="H13" s="41"/>
      <c r="I13" s="41"/>
      <c r="J13" s="41"/>
      <c r="K13" s="41"/>
      <c r="L13" s="41"/>
      <c r="M13" s="41"/>
      <c r="N13" s="42"/>
      <c r="O13" s="18">
        <f t="shared" si="0"/>
        <v>1873.3999999999999</v>
      </c>
      <c r="P13" s="29"/>
      <c r="Q13" s="72"/>
      <c r="R13" s="8">
        <v>323</v>
      </c>
      <c r="S13" s="57">
        <v>52</v>
      </c>
      <c r="T13" s="72"/>
      <c r="U13" s="76"/>
      <c r="V13" s="76"/>
      <c r="W13" s="76"/>
      <c r="X13" s="76"/>
      <c r="Y13" s="76"/>
      <c r="Z13" s="76">
        <f t="shared" si="1"/>
        <v>0</v>
      </c>
      <c r="AA13" s="76">
        <f t="shared" si="2"/>
        <v>323</v>
      </c>
    </row>
    <row r="14" spans="1:27" s="19" customFormat="1" ht="27" customHeight="1">
      <c r="A14" s="34">
        <v>8</v>
      </c>
      <c r="B14" s="9" t="s">
        <v>16</v>
      </c>
      <c r="C14" s="9" t="s">
        <v>21</v>
      </c>
      <c r="D14" s="8">
        <v>143</v>
      </c>
      <c r="E14" s="39">
        <v>5.8</v>
      </c>
      <c r="F14" s="40"/>
      <c r="G14" s="40"/>
      <c r="H14" s="41"/>
      <c r="I14" s="41"/>
      <c r="J14" s="41"/>
      <c r="K14" s="41"/>
      <c r="L14" s="41"/>
      <c r="M14" s="41"/>
      <c r="N14" s="42"/>
      <c r="O14" s="18">
        <f t="shared" si="0"/>
        <v>829.4</v>
      </c>
      <c r="P14" s="29"/>
      <c r="Q14" s="72"/>
      <c r="R14" s="8">
        <v>222</v>
      </c>
      <c r="S14" s="57">
        <v>52</v>
      </c>
      <c r="T14" s="72"/>
      <c r="U14" s="76">
        <v>79</v>
      </c>
      <c r="V14" s="76"/>
      <c r="W14" s="76"/>
      <c r="X14" s="76"/>
      <c r="Y14" s="76"/>
      <c r="Z14" s="76">
        <f t="shared" si="1"/>
        <v>79</v>
      </c>
      <c r="AA14" s="76">
        <f t="shared" si="2"/>
        <v>143</v>
      </c>
    </row>
    <row r="15" spans="1:27" s="19" customFormat="1" ht="27" customHeight="1">
      <c r="A15" s="34">
        <v>9</v>
      </c>
      <c r="B15" s="9" t="s">
        <v>17</v>
      </c>
      <c r="C15" s="9" t="s">
        <v>21</v>
      </c>
      <c r="D15" s="8">
        <v>62</v>
      </c>
      <c r="E15" s="39">
        <v>5.8</v>
      </c>
      <c r="F15" s="40"/>
      <c r="G15" s="40"/>
      <c r="H15" s="41"/>
      <c r="I15" s="41"/>
      <c r="J15" s="41"/>
      <c r="K15" s="41"/>
      <c r="L15" s="41"/>
      <c r="M15" s="41"/>
      <c r="N15" s="42"/>
      <c r="O15" s="18">
        <f t="shared" si="0"/>
        <v>359.59999999999997</v>
      </c>
      <c r="P15" s="29"/>
      <c r="Q15" s="72"/>
      <c r="R15" s="8">
        <v>82</v>
      </c>
      <c r="S15" s="57">
        <v>52</v>
      </c>
      <c r="T15" s="72"/>
      <c r="U15" s="76"/>
      <c r="V15" s="76">
        <v>7</v>
      </c>
      <c r="W15" s="76">
        <v>11</v>
      </c>
      <c r="X15" s="76">
        <v>2</v>
      </c>
      <c r="Y15" s="76"/>
      <c r="Z15" s="76">
        <f t="shared" si="1"/>
        <v>20</v>
      </c>
      <c r="AA15" s="76">
        <f t="shared" si="2"/>
        <v>62</v>
      </c>
    </row>
    <row r="16" spans="1:27" s="19" customFormat="1" ht="27" customHeight="1">
      <c r="A16" s="34">
        <v>10</v>
      </c>
      <c r="B16" s="9" t="s">
        <v>27</v>
      </c>
      <c r="C16" s="9" t="s">
        <v>18</v>
      </c>
      <c r="D16" s="8">
        <v>3</v>
      </c>
      <c r="E16" s="39">
        <v>6.63</v>
      </c>
      <c r="F16" s="40">
        <v>5.56</v>
      </c>
      <c r="G16" s="40">
        <v>7.65</v>
      </c>
      <c r="H16" s="41"/>
      <c r="I16" s="41"/>
      <c r="J16" s="41"/>
      <c r="K16" s="41"/>
      <c r="L16" s="41"/>
      <c r="M16" s="41"/>
      <c r="N16" s="42"/>
      <c r="O16" s="18">
        <f>SUM(E16:N16)</f>
        <v>19.84</v>
      </c>
      <c r="P16" s="29"/>
      <c r="Q16" s="72"/>
      <c r="R16" s="8">
        <v>3</v>
      </c>
      <c r="S16" s="57">
        <v>45</v>
      </c>
      <c r="T16" s="72"/>
      <c r="U16" s="76"/>
      <c r="V16" s="76"/>
      <c r="W16" s="76"/>
      <c r="X16" s="76"/>
      <c r="Y16" s="76"/>
      <c r="Z16" s="76">
        <f t="shared" si="1"/>
        <v>0</v>
      </c>
      <c r="AA16" s="76">
        <f t="shared" si="2"/>
        <v>3</v>
      </c>
    </row>
    <row r="17" spans="1:27" s="19" customFormat="1" ht="27" customHeight="1">
      <c r="A17" s="34">
        <v>11</v>
      </c>
      <c r="B17" s="8" t="s">
        <v>28</v>
      </c>
      <c r="C17" s="9" t="s">
        <v>18</v>
      </c>
      <c r="D17" s="8">
        <v>10</v>
      </c>
      <c r="E17" s="43">
        <v>6.58</v>
      </c>
      <c r="F17" s="44">
        <v>6.73</v>
      </c>
      <c r="G17" s="44">
        <v>7.07</v>
      </c>
      <c r="H17" s="44">
        <v>5.82</v>
      </c>
      <c r="I17" s="44">
        <v>6.46</v>
      </c>
      <c r="J17" s="44">
        <v>6.33</v>
      </c>
      <c r="K17" s="44">
        <v>6.68</v>
      </c>
      <c r="L17" s="44">
        <v>6.52</v>
      </c>
      <c r="M17" s="44">
        <v>6.67</v>
      </c>
      <c r="N17" s="45">
        <v>6.46</v>
      </c>
      <c r="O17" s="18">
        <f aca="true" t="shared" si="3" ref="O17:O50">SUM(E17:N17)</f>
        <v>65.32</v>
      </c>
      <c r="P17" s="29"/>
      <c r="Q17" s="72"/>
      <c r="R17" s="8">
        <v>10</v>
      </c>
      <c r="S17" s="57">
        <v>50</v>
      </c>
      <c r="T17" s="72"/>
      <c r="U17" s="76"/>
      <c r="V17" s="76"/>
      <c r="W17" s="76"/>
      <c r="X17" s="76"/>
      <c r="Y17" s="76"/>
      <c r="Z17" s="76">
        <f t="shared" si="1"/>
        <v>0</v>
      </c>
      <c r="AA17" s="76">
        <f t="shared" si="2"/>
        <v>10</v>
      </c>
    </row>
    <row r="18" spans="1:27" s="19" customFormat="1" ht="27" customHeight="1">
      <c r="A18" s="34">
        <v>12</v>
      </c>
      <c r="B18" s="8" t="s">
        <v>28</v>
      </c>
      <c r="C18" s="9" t="s">
        <v>18</v>
      </c>
      <c r="D18" s="8">
        <v>9</v>
      </c>
      <c r="E18" s="43">
        <v>5.94</v>
      </c>
      <c r="F18" s="44">
        <v>6.56</v>
      </c>
      <c r="G18" s="44">
        <v>6.79</v>
      </c>
      <c r="H18" s="44">
        <v>6.63</v>
      </c>
      <c r="I18" s="44">
        <v>7.12</v>
      </c>
      <c r="J18" s="44">
        <v>6.49</v>
      </c>
      <c r="K18" s="44">
        <v>6.23</v>
      </c>
      <c r="L18" s="44">
        <v>6.11</v>
      </c>
      <c r="M18" s="44">
        <v>3.41</v>
      </c>
      <c r="N18" s="42"/>
      <c r="O18" s="18">
        <f t="shared" si="3"/>
        <v>55.28</v>
      </c>
      <c r="P18" s="29"/>
      <c r="Q18" s="72"/>
      <c r="R18" s="8">
        <v>9</v>
      </c>
      <c r="S18" s="57">
        <v>50</v>
      </c>
      <c r="T18" s="72"/>
      <c r="U18" s="76"/>
      <c r="V18" s="76"/>
      <c r="W18" s="76"/>
      <c r="X18" s="76"/>
      <c r="Y18" s="76"/>
      <c r="Z18" s="76">
        <f t="shared" si="1"/>
        <v>0</v>
      </c>
      <c r="AA18" s="76">
        <f t="shared" si="2"/>
        <v>9</v>
      </c>
    </row>
    <row r="19" spans="1:27" s="19" customFormat="1" ht="27" customHeight="1">
      <c r="A19" s="34">
        <v>13</v>
      </c>
      <c r="B19" s="9" t="s">
        <v>29</v>
      </c>
      <c r="C19" s="9" t="s">
        <v>18</v>
      </c>
      <c r="D19" s="8">
        <v>7</v>
      </c>
      <c r="E19" s="39">
        <v>6.74</v>
      </c>
      <c r="F19" s="40">
        <v>6.3</v>
      </c>
      <c r="G19" s="40">
        <v>5.66</v>
      </c>
      <c r="H19" s="40">
        <v>6.63</v>
      </c>
      <c r="I19" s="40">
        <v>6.49</v>
      </c>
      <c r="J19" s="40">
        <v>6.48</v>
      </c>
      <c r="K19" s="40">
        <v>6.06</v>
      </c>
      <c r="L19" s="41"/>
      <c r="M19" s="41"/>
      <c r="N19" s="42"/>
      <c r="O19" s="18">
        <f t="shared" si="3"/>
        <v>44.36</v>
      </c>
      <c r="P19" s="29"/>
      <c r="Q19" s="72"/>
      <c r="R19" s="8">
        <v>7</v>
      </c>
      <c r="S19" s="57">
        <v>50</v>
      </c>
      <c r="T19" s="72"/>
      <c r="U19" s="76"/>
      <c r="V19" s="76"/>
      <c r="W19" s="76"/>
      <c r="X19" s="76"/>
      <c r="Y19" s="76"/>
      <c r="Z19" s="76">
        <f t="shared" si="1"/>
        <v>0</v>
      </c>
      <c r="AA19" s="76">
        <f t="shared" si="2"/>
        <v>7</v>
      </c>
    </row>
    <row r="20" spans="1:27" s="19" customFormat="1" ht="27" customHeight="1">
      <c r="A20" s="34">
        <v>14</v>
      </c>
      <c r="B20" s="8" t="s">
        <v>30</v>
      </c>
      <c r="C20" s="9" t="s">
        <v>18</v>
      </c>
      <c r="D20" s="8">
        <v>10</v>
      </c>
      <c r="E20" s="43">
        <v>5.09</v>
      </c>
      <c r="F20" s="44">
        <v>4.48</v>
      </c>
      <c r="G20" s="44">
        <v>5.44</v>
      </c>
      <c r="H20" s="44">
        <v>3.87</v>
      </c>
      <c r="I20" s="44">
        <v>6.45</v>
      </c>
      <c r="J20" s="44">
        <v>6.13</v>
      </c>
      <c r="K20" s="44">
        <v>5.98</v>
      </c>
      <c r="L20" s="44">
        <v>5.27</v>
      </c>
      <c r="M20" s="44">
        <v>5.57</v>
      </c>
      <c r="N20" s="45">
        <v>4.3</v>
      </c>
      <c r="O20" s="18">
        <f t="shared" si="3"/>
        <v>52.57999999999999</v>
      </c>
      <c r="P20" s="29"/>
      <c r="Q20" s="72"/>
      <c r="R20" s="8">
        <v>10</v>
      </c>
      <c r="S20" s="57">
        <v>51</v>
      </c>
      <c r="T20" s="72"/>
      <c r="U20" s="76"/>
      <c r="V20" s="76"/>
      <c r="W20" s="76"/>
      <c r="X20" s="76"/>
      <c r="Y20" s="76"/>
      <c r="Z20" s="76">
        <f t="shared" si="1"/>
        <v>0</v>
      </c>
      <c r="AA20" s="76">
        <f t="shared" si="2"/>
        <v>10</v>
      </c>
    </row>
    <row r="21" spans="1:27" s="19" customFormat="1" ht="27" customHeight="1">
      <c r="A21" s="34">
        <v>15</v>
      </c>
      <c r="B21" s="8" t="s">
        <v>31</v>
      </c>
      <c r="C21" s="9" t="s">
        <v>18</v>
      </c>
      <c r="D21" s="8">
        <v>8</v>
      </c>
      <c r="E21" s="46">
        <v>4.08</v>
      </c>
      <c r="F21" s="44">
        <v>4.82</v>
      </c>
      <c r="G21" s="44">
        <v>5.02</v>
      </c>
      <c r="H21" s="44">
        <v>7.52</v>
      </c>
      <c r="I21" s="44">
        <v>7.74</v>
      </c>
      <c r="J21" s="44">
        <v>6.49</v>
      </c>
      <c r="K21" s="44">
        <v>6</v>
      </c>
      <c r="L21" s="44">
        <v>6.05</v>
      </c>
      <c r="M21" s="44"/>
      <c r="N21" s="45"/>
      <c r="O21" s="18">
        <f t="shared" si="3"/>
        <v>47.72</v>
      </c>
      <c r="P21" s="29"/>
      <c r="Q21" s="72"/>
      <c r="R21" s="8">
        <v>8</v>
      </c>
      <c r="S21" s="57">
        <v>51</v>
      </c>
      <c r="T21" s="72"/>
      <c r="U21" s="76"/>
      <c r="V21" s="76"/>
      <c r="W21" s="76"/>
      <c r="X21" s="76"/>
      <c r="Y21" s="76"/>
      <c r="Z21" s="76">
        <f t="shared" si="1"/>
        <v>0</v>
      </c>
      <c r="AA21" s="76">
        <f t="shared" si="2"/>
        <v>8</v>
      </c>
    </row>
    <row r="22" spans="1:27" s="19" customFormat="1" ht="27" customHeight="1">
      <c r="A22" s="34">
        <v>16</v>
      </c>
      <c r="B22" s="8" t="s">
        <v>32</v>
      </c>
      <c r="C22" s="9" t="s">
        <v>18</v>
      </c>
      <c r="D22" s="8">
        <v>2</v>
      </c>
      <c r="E22" s="43">
        <v>10.95</v>
      </c>
      <c r="F22" s="44">
        <v>6.1</v>
      </c>
      <c r="G22" s="41"/>
      <c r="H22" s="41"/>
      <c r="I22" s="41"/>
      <c r="J22" s="41"/>
      <c r="K22" s="41"/>
      <c r="L22" s="41"/>
      <c r="M22" s="41"/>
      <c r="N22" s="42"/>
      <c r="O22" s="18">
        <f t="shared" si="3"/>
        <v>17.049999999999997</v>
      </c>
      <c r="P22" s="29"/>
      <c r="Q22" s="72"/>
      <c r="R22" s="8">
        <v>2</v>
      </c>
      <c r="S22" s="57">
        <v>52</v>
      </c>
      <c r="T22" s="72"/>
      <c r="U22" s="76"/>
      <c r="V22" s="76"/>
      <c r="W22" s="76"/>
      <c r="X22" s="76"/>
      <c r="Y22" s="76"/>
      <c r="Z22" s="76">
        <f t="shared" si="1"/>
        <v>0</v>
      </c>
      <c r="AA22" s="76">
        <f t="shared" si="2"/>
        <v>2</v>
      </c>
    </row>
    <row r="23" spans="1:27" s="19" customFormat="1" ht="27" customHeight="1">
      <c r="A23" s="34">
        <v>17</v>
      </c>
      <c r="B23" s="8" t="s">
        <v>24</v>
      </c>
      <c r="C23" s="9" t="s">
        <v>18</v>
      </c>
      <c r="D23" s="8">
        <v>6</v>
      </c>
      <c r="E23" s="43">
        <v>5.7</v>
      </c>
      <c r="F23" s="44">
        <v>5.88</v>
      </c>
      <c r="G23" s="44">
        <v>5.38</v>
      </c>
      <c r="H23" s="44">
        <v>6.42</v>
      </c>
      <c r="I23" s="44">
        <v>5.05</v>
      </c>
      <c r="J23" s="47">
        <v>5</v>
      </c>
      <c r="K23" s="41"/>
      <c r="L23" s="41"/>
      <c r="M23" s="41"/>
      <c r="N23" s="42"/>
      <c r="O23" s="18">
        <f t="shared" si="3"/>
        <v>33.43000000000001</v>
      </c>
      <c r="P23" s="29"/>
      <c r="Q23" s="72"/>
      <c r="R23" s="8">
        <v>6</v>
      </c>
      <c r="S23" s="57">
        <v>52</v>
      </c>
      <c r="T23" s="72"/>
      <c r="U23" s="76"/>
      <c r="V23" s="76"/>
      <c r="W23" s="76"/>
      <c r="X23" s="76"/>
      <c r="Y23" s="76"/>
      <c r="Z23" s="76">
        <f t="shared" si="1"/>
        <v>0</v>
      </c>
      <c r="AA23" s="76">
        <f t="shared" si="2"/>
        <v>6</v>
      </c>
    </row>
    <row r="24" spans="1:27" s="19" customFormat="1" ht="27" customHeight="1">
      <c r="A24" s="34">
        <v>18</v>
      </c>
      <c r="B24" s="8" t="s">
        <v>33</v>
      </c>
      <c r="C24" s="9" t="s">
        <v>18</v>
      </c>
      <c r="D24" s="8">
        <v>1</v>
      </c>
      <c r="E24" s="43">
        <v>9.2</v>
      </c>
      <c r="F24" s="44"/>
      <c r="G24" s="44"/>
      <c r="H24" s="44"/>
      <c r="I24" s="44"/>
      <c r="J24" s="47"/>
      <c r="K24" s="41"/>
      <c r="L24" s="41"/>
      <c r="M24" s="41"/>
      <c r="N24" s="42"/>
      <c r="O24" s="18">
        <f t="shared" si="3"/>
        <v>9.2</v>
      </c>
      <c r="P24" s="29"/>
      <c r="Q24" s="72"/>
      <c r="R24" s="8">
        <v>1</v>
      </c>
      <c r="S24" s="57">
        <v>52</v>
      </c>
      <c r="T24" s="72"/>
      <c r="U24" s="76"/>
      <c r="V24" s="76"/>
      <c r="W24" s="76"/>
      <c r="X24" s="76"/>
      <c r="Y24" s="76"/>
      <c r="Z24" s="76">
        <f t="shared" si="1"/>
        <v>0</v>
      </c>
      <c r="AA24" s="76">
        <f t="shared" si="2"/>
        <v>1</v>
      </c>
    </row>
    <row r="25" spans="1:27" s="19" customFormat="1" ht="27" customHeight="1">
      <c r="A25" s="34">
        <v>19</v>
      </c>
      <c r="B25" s="8" t="s">
        <v>34</v>
      </c>
      <c r="C25" s="9" t="s">
        <v>18</v>
      </c>
      <c r="D25" s="8">
        <v>1</v>
      </c>
      <c r="E25" s="43">
        <v>5.86</v>
      </c>
      <c r="F25" s="44"/>
      <c r="G25" s="44"/>
      <c r="H25" s="44"/>
      <c r="I25" s="44"/>
      <c r="J25" s="47"/>
      <c r="K25" s="41"/>
      <c r="L25" s="41"/>
      <c r="M25" s="41"/>
      <c r="N25" s="42"/>
      <c r="O25" s="18">
        <f t="shared" si="3"/>
        <v>5.86</v>
      </c>
      <c r="P25" s="29"/>
      <c r="Q25" s="72"/>
      <c r="R25" s="8">
        <v>1</v>
      </c>
      <c r="S25" s="57">
        <v>55</v>
      </c>
      <c r="T25" s="72"/>
      <c r="U25" s="76"/>
      <c r="V25" s="76"/>
      <c r="W25" s="76"/>
      <c r="X25" s="76"/>
      <c r="Y25" s="76"/>
      <c r="Z25" s="76">
        <f t="shared" si="1"/>
        <v>0</v>
      </c>
      <c r="AA25" s="76">
        <f t="shared" si="2"/>
        <v>1</v>
      </c>
    </row>
    <row r="26" spans="1:27" s="19" customFormat="1" ht="27" customHeight="1">
      <c r="A26" s="34">
        <v>20</v>
      </c>
      <c r="B26" s="8" t="s">
        <v>20</v>
      </c>
      <c r="C26" s="9" t="s">
        <v>21</v>
      </c>
      <c r="D26" s="8">
        <v>1</v>
      </c>
      <c r="E26" s="43">
        <v>6.5</v>
      </c>
      <c r="F26" s="44"/>
      <c r="G26" s="44"/>
      <c r="H26" s="44"/>
      <c r="I26" s="44"/>
      <c r="J26" s="47"/>
      <c r="K26" s="41"/>
      <c r="L26" s="41"/>
      <c r="M26" s="41"/>
      <c r="N26" s="42"/>
      <c r="O26" s="18">
        <f t="shared" si="3"/>
        <v>6.5</v>
      </c>
      <c r="P26" s="29"/>
      <c r="Q26" s="72"/>
      <c r="R26" s="8">
        <v>1</v>
      </c>
      <c r="S26" s="57">
        <v>100</v>
      </c>
      <c r="T26" s="72"/>
      <c r="U26" s="76"/>
      <c r="V26" s="76"/>
      <c r="W26" s="76"/>
      <c r="X26" s="76"/>
      <c r="Y26" s="76"/>
      <c r="Z26" s="76">
        <f t="shared" si="1"/>
        <v>0</v>
      </c>
      <c r="AA26" s="76">
        <f t="shared" si="2"/>
        <v>1</v>
      </c>
    </row>
    <row r="27" spans="1:27" s="19" customFormat="1" ht="27" customHeight="1">
      <c r="A27" s="64"/>
      <c r="B27" s="65"/>
      <c r="C27" s="66"/>
      <c r="D27" s="65"/>
      <c r="E27" s="67"/>
      <c r="F27" s="67"/>
      <c r="G27" s="67"/>
      <c r="H27" s="67"/>
      <c r="I27" s="67"/>
      <c r="J27" s="68"/>
      <c r="K27" s="69"/>
      <c r="L27" s="69"/>
      <c r="M27" s="69"/>
      <c r="N27" s="69"/>
      <c r="O27" s="67"/>
      <c r="P27" s="29"/>
      <c r="Q27" s="72"/>
      <c r="R27" s="72"/>
      <c r="S27" s="57"/>
      <c r="T27" s="72"/>
      <c r="U27" s="76"/>
      <c r="V27" s="76"/>
      <c r="W27" s="76"/>
      <c r="X27" s="76"/>
      <c r="Y27" s="76"/>
      <c r="Z27" s="76">
        <f t="shared" si="1"/>
        <v>0</v>
      </c>
      <c r="AA27" s="76">
        <f t="shared" si="2"/>
        <v>0</v>
      </c>
    </row>
    <row r="28" spans="1:27" s="19" customFormat="1" ht="27" customHeight="1">
      <c r="A28" s="63"/>
      <c r="B28" s="58"/>
      <c r="C28" s="59"/>
      <c r="D28" s="58"/>
      <c r="E28" s="60"/>
      <c r="F28" s="60"/>
      <c r="G28" s="60"/>
      <c r="H28" s="60"/>
      <c r="I28" s="60"/>
      <c r="J28" s="61"/>
      <c r="K28" s="62"/>
      <c r="L28" s="62"/>
      <c r="M28" s="62"/>
      <c r="N28" s="62"/>
      <c r="O28" s="60"/>
      <c r="P28" s="29"/>
      <c r="Q28" s="72"/>
      <c r="R28" s="72"/>
      <c r="S28" s="57"/>
      <c r="T28" s="72"/>
      <c r="U28" s="76"/>
      <c r="V28" s="76"/>
      <c r="W28" s="76"/>
      <c r="X28" s="76"/>
      <c r="Y28" s="76"/>
      <c r="Z28" s="76">
        <f t="shared" si="1"/>
        <v>0</v>
      </c>
      <c r="AA28" s="76">
        <f t="shared" si="2"/>
        <v>0</v>
      </c>
    </row>
    <row r="29" spans="1:27" s="19" customFormat="1" ht="27" customHeight="1">
      <c r="A29" s="63"/>
      <c r="B29" s="58"/>
      <c r="C29" s="59"/>
      <c r="D29" s="58"/>
      <c r="E29" s="60"/>
      <c r="F29" s="60"/>
      <c r="G29" s="60"/>
      <c r="H29" s="60"/>
      <c r="I29" s="60"/>
      <c r="J29" s="61"/>
      <c r="K29" s="62"/>
      <c r="L29" s="62"/>
      <c r="M29" s="62"/>
      <c r="N29" s="62"/>
      <c r="O29" s="60"/>
      <c r="P29" s="29"/>
      <c r="Q29" s="72"/>
      <c r="R29" s="72"/>
      <c r="S29" s="57"/>
      <c r="T29" s="72"/>
      <c r="U29" s="76"/>
      <c r="V29" s="76"/>
      <c r="W29" s="76"/>
      <c r="X29" s="76"/>
      <c r="Y29" s="76"/>
      <c r="Z29" s="76">
        <f t="shared" si="1"/>
        <v>0</v>
      </c>
      <c r="AA29" s="76">
        <f t="shared" si="2"/>
        <v>0</v>
      </c>
    </row>
    <row r="30" spans="1:27" s="19" customFormat="1" ht="27" customHeight="1">
      <c r="A30" s="63"/>
      <c r="B30" s="58"/>
      <c r="C30" s="59"/>
      <c r="D30" s="58"/>
      <c r="E30" s="60"/>
      <c r="F30" s="60"/>
      <c r="G30" s="60"/>
      <c r="H30" s="60"/>
      <c r="I30" s="60"/>
      <c r="J30" s="61"/>
      <c r="K30" s="62"/>
      <c r="L30" s="62"/>
      <c r="M30" s="62"/>
      <c r="N30" s="62"/>
      <c r="O30" s="60"/>
      <c r="P30" s="29"/>
      <c r="Q30" s="72"/>
      <c r="R30" s="72"/>
      <c r="S30" s="57"/>
      <c r="T30" s="72"/>
      <c r="U30" s="76"/>
      <c r="V30" s="76"/>
      <c r="W30" s="76"/>
      <c r="X30" s="76"/>
      <c r="Y30" s="76"/>
      <c r="Z30" s="76">
        <f t="shared" si="1"/>
        <v>0</v>
      </c>
      <c r="AA30" s="76">
        <f t="shared" si="2"/>
        <v>0</v>
      </c>
    </row>
    <row r="31" spans="1:27" ht="24" thickBot="1">
      <c r="A31" s="88" t="s">
        <v>35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Z31" s="76">
        <f t="shared" si="1"/>
        <v>0</v>
      </c>
      <c r="AA31" s="76">
        <f t="shared" si="2"/>
        <v>0</v>
      </c>
    </row>
    <row r="32" spans="1:27" s="19" customFormat="1" ht="26.25" customHeight="1" thickBot="1">
      <c r="A32" s="4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74" t="s">
        <v>59</v>
      </c>
      <c r="P32" s="29"/>
      <c r="Q32" s="72"/>
      <c r="R32" s="72"/>
      <c r="S32" s="57"/>
      <c r="T32" s="72"/>
      <c r="U32" s="76"/>
      <c r="V32" s="76"/>
      <c r="W32" s="76"/>
      <c r="X32" s="76"/>
      <c r="Y32" s="76"/>
      <c r="Z32" s="76">
        <f t="shared" si="1"/>
        <v>0</v>
      </c>
      <c r="AA32" s="76">
        <f t="shared" si="2"/>
        <v>0</v>
      </c>
    </row>
    <row r="33" spans="1:27" s="19" customFormat="1" ht="26.25" customHeight="1" thickBot="1">
      <c r="A33" s="10" t="s">
        <v>4</v>
      </c>
      <c r="B33" s="11" t="s">
        <v>7</v>
      </c>
      <c r="C33" s="12" t="s">
        <v>8</v>
      </c>
      <c r="D33" s="13" t="s">
        <v>5</v>
      </c>
      <c r="E33" s="80" t="s">
        <v>6</v>
      </c>
      <c r="F33" s="81"/>
      <c r="G33" s="81"/>
      <c r="H33" s="81"/>
      <c r="I33" s="81"/>
      <c r="J33" s="81"/>
      <c r="K33" s="81"/>
      <c r="L33" s="81"/>
      <c r="M33" s="81"/>
      <c r="N33" s="81"/>
      <c r="O33" s="22" t="s">
        <v>19</v>
      </c>
      <c r="P33" s="29"/>
      <c r="Q33" s="72"/>
      <c r="R33" s="72"/>
      <c r="S33" s="57"/>
      <c r="T33" s="72"/>
      <c r="U33" s="76"/>
      <c r="V33" s="76"/>
      <c r="W33" s="76"/>
      <c r="X33" s="76"/>
      <c r="Y33" s="76"/>
      <c r="Z33" s="76">
        <f t="shared" si="1"/>
        <v>0</v>
      </c>
      <c r="AA33" s="76">
        <f t="shared" si="2"/>
        <v>0</v>
      </c>
    </row>
    <row r="34" spans="1:27" s="19" customFormat="1" ht="26.25" customHeight="1">
      <c r="A34" s="15">
        <v>1</v>
      </c>
      <c r="B34" s="7" t="s">
        <v>24</v>
      </c>
      <c r="C34" s="1" t="s">
        <v>53</v>
      </c>
      <c r="D34" s="2">
        <v>3</v>
      </c>
      <c r="E34" s="48">
        <v>5.96</v>
      </c>
      <c r="F34" s="49">
        <v>6.3</v>
      </c>
      <c r="G34" s="49">
        <v>2</v>
      </c>
      <c r="H34" s="49"/>
      <c r="I34" s="49"/>
      <c r="J34" s="49"/>
      <c r="K34" s="49"/>
      <c r="L34" s="49"/>
      <c r="M34" s="49"/>
      <c r="N34" s="50"/>
      <c r="O34" s="23">
        <f>SUM(E34:N34)</f>
        <v>14.26</v>
      </c>
      <c r="P34" s="29"/>
      <c r="Q34" s="72"/>
      <c r="R34" s="2">
        <v>3</v>
      </c>
      <c r="S34" s="57">
        <v>120</v>
      </c>
      <c r="T34" s="72"/>
      <c r="U34" s="76"/>
      <c r="V34" s="76"/>
      <c r="W34" s="76"/>
      <c r="X34" s="76"/>
      <c r="Y34" s="76"/>
      <c r="Z34" s="76">
        <f t="shared" si="1"/>
        <v>0</v>
      </c>
      <c r="AA34" s="76">
        <f t="shared" si="2"/>
        <v>3</v>
      </c>
    </row>
    <row r="35" spans="1:27" s="19" customFormat="1" ht="26.25" customHeight="1">
      <c r="A35" s="15">
        <v>2</v>
      </c>
      <c r="B35" s="6" t="s">
        <v>25</v>
      </c>
      <c r="C35" s="1" t="s">
        <v>52</v>
      </c>
      <c r="D35" s="2">
        <v>1</v>
      </c>
      <c r="E35" s="26">
        <v>5.79</v>
      </c>
      <c r="F35" s="51"/>
      <c r="G35" s="51"/>
      <c r="H35" s="51"/>
      <c r="I35" s="51"/>
      <c r="J35" s="51"/>
      <c r="K35" s="51"/>
      <c r="L35" s="51"/>
      <c r="M35" s="51"/>
      <c r="N35" s="52"/>
      <c r="O35" s="23">
        <f>SUM(E35:N35)</f>
        <v>5.79</v>
      </c>
      <c r="P35" s="20"/>
      <c r="Q35" s="73"/>
      <c r="R35" s="2">
        <v>1</v>
      </c>
      <c r="S35" s="57">
        <v>140</v>
      </c>
      <c r="T35" s="72"/>
      <c r="U35" s="76"/>
      <c r="V35" s="76"/>
      <c r="W35" s="76"/>
      <c r="X35" s="76"/>
      <c r="Y35" s="76"/>
      <c r="Z35" s="76">
        <f t="shared" si="1"/>
        <v>0</v>
      </c>
      <c r="AA35" s="76">
        <f t="shared" si="2"/>
        <v>1</v>
      </c>
    </row>
    <row r="36" spans="1:27" s="19" customFormat="1" ht="26.25" customHeight="1">
      <c r="A36" s="15">
        <v>3</v>
      </c>
      <c r="B36" s="6" t="s">
        <v>26</v>
      </c>
      <c r="C36" s="1" t="s">
        <v>53</v>
      </c>
      <c r="D36" s="2">
        <v>2</v>
      </c>
      <c r="E36" s="26">
        <v>5.79</v>
      </c>
      <c r="F36" s="53">
        <v>5.93</v>
      </c>
      <c r="G36" s="51"/>
      <c r="H36" s="51"/>
      <c r="I36" s="51"/>
      <c r="J36" s="51"/>
      <c r="K36" s="51"/>
      <c r="L36" s="51"/>
      <c r="M36" s="51"/>
      <c r="N36" s="52"/>
      <c r="O36" s="23">
        <f>SUM(E36:N36)</f>
        <v>11.719999999999999</v>
      </c>
      <c r="P36" s="29"/>
      <c r="Q36" s="72"/>
      <c r="R36" s="2">
        <v>2</v>
      </c>
      <c r="S36" s="57">
        <v>120</v>
      </c>
      <c r="T36" s="72"/>
      <c r="U36" s="76"/>
      <c r="V36" s="76"/>
      <c r="W36" s="76"/>
      <c r="X36" s="76"/>
      <c r="Y36" s="76"/>
      <c r="Z36" s="76">
        <f t="shared" si="1"/>
        <v>0</v>
      </c>
      <c r="AA36" s="76">
        <f t="shared" si="2"/>
        <v>2</v>
      </c>
    </row>
    <row r="37" spans="1:27" s="19" customFormat="1" ht="26.25" customHeight="1" thickBot="1">
      <c r="A37" s="14">
        <v>4</v>
      </c>
      <c r="B37" s="6" t="s">
        <v>22</v>
      </c>
      <c r="C37" s="70" t="s">
        <v>56</v>
      </c>
      <c r="D37" s="3">
        <v>6</v>
      </c>
      <c r="E37" s="26">
        <v>6.5</v>
      </c>
      <c r="F37" s="53"/>
      <c r="G37" s="54"/>
      <c r="H37" s="54"/>
      <c r="I37" s="54"/>
      <c r="J37" s="54"/>
      <c r="K37" s="54"/>
      <c r="L37" s="54"/>
      <c r="M37" s="54"/>
      <c r="N37" s="55"/>
      <c r="O37" s="23">
        <f>E37*D37</f>
        <v>39</v>
      </c>
      <c r="P37" s="29"/>
      <c r="Q37" s="72"/>
      <c r="R37" s="3">
        <v>6</v>
      </c>
      <c r="S37" s="57">
        <v>200</v>
      </c>
      <c r="T37" s="72"/>
      <c r="U37" s="76"/>
      <c r="V37" s="76"/>
      <c r="W37" s="76"/>
      <c r="X37" s="76"/>
      <c r="Y37" s="76"/>
      <c r="Z37" s="76">
        <f t="shared" si="1"/>
        <v>0</v>
      </c>
      <c r="AA37" s="76">
        <f t="shared" si="2"/>
        <v>6</v>
      </c>
    </row>
    <row r="38" spans="1:27" ht="27" customHeight="1" thickBot="1">
      <c r="A38" s="4" t="s">
        <v>3</v>
      </c>
      <c r="B38" s="5"/>
      <c r="C38" s="5"/>
      <c r="D38" s="83" t="s">
        <v>54</v>
      </c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21"/>
      <c r="S38" s="56" t="s">
        <v>36</v>
      </c>
      <c r="Z38" s="76">
        <f t="shared" si="1"/>
        <v>0</v>
      </c>
      <c r="AA38" s="76">
        <f t="shared" si="2"/>
        <v>0</v>
      </c>
    </row>
    <row r="39" spans="1:27" ht="27" customHeight="1" thickBot="1">
      <c r="A39" s="10" t="s">
        <v>4</v>
      </c>
      <c r="B39" s="11" t="s">
        <v>7</v>
      </c>
      <c r="C39" s="12" t="s">
        <v>8</v>
      </c>
      <c r="D39" s="13" t="s">
        <v>5</v>
      </c>
      <c r="E39" s="80" t="s">
        <v>6</v>
      </c>
      <c r="F39" s="81"/>
      <c r="G39" s="81"/>
      <c r="H39" s="81"/>
      <c r="I39" s="81"/>
      <c r="J39" s="81"/>
      <c r="K39" s="81"/>
      <c r="L39" s="81"/>
      <c r="M39" s="81"/>
      <c r="N39" s="82"/>
      <c r="O39" s="22" t="s">
        <v>19</v>
      </c>
      <c r="Z39" s="76">
        <f t="shared" si="1"/>
        <v>0</v>
      </c>
      <c r="AA39" s="76">
        <f t="shared" si="2"/>
        <v>0</v>
      </c>
    </row>
    <row r="40" spans="1:27" s="19" customFormat="1" ht="27" customHeight="1">
      <c r="A40" s="34">
        <v>21</v>
      </c>
      <c r="B40" s="8" t="s">
        <v>37</v>
      </c>
      <c r="C40" s="9" t="s">
        <v>38</v>
      </c>
      <c r="D40" s="8">
        <v>8</v>
      </c>
      <c r="E40" s="43">
        <v>10.21</v>
      </c>
      <c r="F40" s="44">
        <v>9.9</v>
      </c>
      <c r="G40" s="44">
        <v>7.2</v>
      </c>
      <c r="H40" s="44">
        <v>7.8</v>
      </c>
      <c r="I40" s="44">
        <v>7.9</v>
      </c>
      <c r="J40" s="47">
        <v>7.7</v>
      </c>
      <c r="K40" s="41">
        <v>7.2</v>
      </c>
      <c r="L40" s="41">
        <v>7.8</v>
      </c>
      <c r="M40" s="41"/>
      <c r="N40" s="42"/>
      <c r="O40" s="18">
        <f t="shared" si="3"/>
        <v>65.71000000000001</v>
      </c>
      <c r="P40" s="29"/>
      <c r="Q40" s="72" t="s">
        <v>57</v>
      </c>
      <c r="R40" s="8">
        <v>8</v>
      </c>
      <c r="S40" s="57">
        <v>55</v>
      </c>
      <c r="T40" s="72"/>
      <c r="U40" s="76"/>
      <c r="V40" s="76"/>
      <c r="W40" s="76"/>
      <c r="X40" s="76"/>
      <c r="Y40" s="76"/>
      <c r="Z40" s="76">
        <f t="shared" si="1"/>
        <v>0</v>
      </c>
      <c r="AA40" s="76">
        <f t="shared" si="2"/>
        <v>8</v>
      </c>
    </row>
    <row r="41" spans="1:27" s="19" customFormat="1" ht="27" customHeight="1">
      <c r="A41" s="34">
        <v>22</v>
      </c>
      <c r="B41" s="8" t="s">
        <v>39</v>
      </c>
      <c r="C41" s="9" t="s">
        <v>38</v>
      </c>
      <c r="D41" s="8">
        <v>4</v>
      </c>
      <c r="E41" s="43">
        <v>10.6</v>
      </c>
      <c r="F41" s="44">
        <v>10.3</v>
      </c>
      <c r="G41" s="44">
        <v>10.75</v>
      </c>
      <c r="H41" s="44">
        <v>10.79</v>
      </c>
      <c r="I41" s="44"/>
      <c r="J41" s="47"/>
      <c r="K41" s="41"/>
      <c r="L41" s="41"/>
      <c r="M41" s="41"/>
      <c r="N41" s="42"/>
      <c r="O41" s="18">
        <f t="shared" si="3"/>
        <v>42.44</v>
      </c>
      <c r="P41" s="29"/>
      <c r="Q41" s="72" t="s">
        <v>57</v>
      </c>
      <c r="R41" s="8">
        <v>4</v>
      </c>
      <c r="S41" s="57">
        <v>55</v>
      </c>
      <c r="T41" s="72"/>
      <c r="U41" s="76"/>
      <c r="V41" s="76"/>
      <c r="W41" s="76"/>
      <c r="X41" s="76"/>
      <c r="Y41" s="76"/>
      <c r="Z41" s="76">
        <f t="shared" si="1"/>
        <v>0</v>
      </c>
      <c r="AA41" s="76">
        <f t="shared" si="2"/>
        <v>4</v>
      </c>
    </row>
    <row r="42" spans="1:27" s="19" customFormat="1" ht="27" customHeight="1">
      <c r="A42" s="34">
        <v>24</v>
      </c>
      <c r="B42" s="8" t="s">
        <v>40</v>
      </c>
      <c r="C42" s="9" t="s">
        <v>38</v>
      </c>
      <c r="D42" s="8">
        <v>4</v>
      </c>
      <c r="E42" s="43">
        <v>10.78</v>
      </c>
      <c r="F42" s="44">
        <v>10.7</v>
      </c>
      <c r="G42" s="44">
        <v>10.25</v>
      </c>
      <c r="H42" s="44">
        <v>11.95</v>
      </c>
      <c r="I42" s="44"/>
      <c r="J42" s="47"/>
      <c r="K42" s="41"/>
      <c r="L42" s="41"/>
      <c r="M42" s="41"/>
      <c r="N42" s="42"/>
      <c r="O42" s="18">
        <f t="shared" si="3"/>
        <v>43.67999999999999</v>
      </c>
      <c r="P42" s="29"/>
      <c r="Q42" s="72" t="s">
        <v>57</v>
      </c>
      <c r="R42" s="8">
        <v>4</v>
      </c>
      <c r="S42" s="57">
        <v>55</v>
      </c>
      <c r="T42" s="72"/>
      <c r="U42" s="76"/>
      <c r="V42" s="76"/>
      <c r="W42" s="76"/>
      <c r="X42" s="76"/>
      <c r="Y42" s="76"/>
      <c r="Z42" s="76">
        <f t="shared" si="1"/>
        <v>0</v>
      </c>
      <c r="AA42" s="76">
        <f t="shared" si="2"/>
        <v>4</v>
      </c>
    </row>
    <row r="43" spans="1:27" s="19" customFormat="1" ht="27" customHeight="1">
      <c r="A43" s="34">
        <v>25</v>
      </c>
      <c r="B43" s="8" t="s">
        <v>41</v>
      </c>
      <c r="C43" s="9" t="s">
        <v>38</v>
      </c>
      <c r="D43" s="8">
        <v>1</v>
      </c>
      <c r="E43" s="43">
        <v>6.6</v>
      </c>
      <c r="F43" s="44"/>
      <c r="G43" s="44"/>
      <c r="H43" s="44"/>
      <c r="I43" s="44"/>
      <c r="J43" s="47"/>
      <c r="K43" s="41"/>
      <c r="L43" s="41"/>
      <c r="M43" s="41"/>
      <c r="N43" s="42"/>
      <c r="O43" s="18">
        <f t="shared" si="3"/>
        <v>6.6</v>
      </c>
      <c r="P43" s="29"/>
      <c r="Q43" s="72" t="s">
        <v>57</v>
      </c>
      <c r="R43" s="8">
        <v>1</v>
      </c>
      <c r="S43" s="57">
        <v>55</v>
      </c>
      <c r="T43" s="72"/>
      <c r="U43" s="76"/>
      <c r="V43" s="76"/>
      <c r="W43" s="76"/>
      <c r="X43" s="76"/>
      <c r="Y43" s="76"/>
      <c r="Z43" s="76">
        <f t="shared" si="1"/>
        <v>0</v>
      </c>
      <c r="AA43" s="76">
        <f t="shared" si="2"/>
        <v>1</v>
      </c>
    </row>
    <row r="44" spans="1:27" s="19" customFormat="1" ht="27" customHeight="1">
      <c r="A44" s="34">
        <v>26</v>
      </c>
      <c r="B44" s="8" t="s">
        <v>42</v>
      </c>
      <c r="C44" s="9" t="s">
        <v>38</v>
      </c>
      <c r="D44" s="8">
        <v>10</v>
      </c>
      <c r="E44" s="43">
        <v>13.75</v>
      </c>
      <c r="F44" s="44">
        <v>13.65</v>
      </c>
      <c r="G44" s="44">
        <v>13.85</v>
      </c>
      <c r="H44" s="44">
        <v>13.75</v>
      </c>
      <c r="I44" s="44">
        <v>13.7</v>
      </c>
      <c r="J44" s="47">
        <v>13.1</v>
      </c>
      <c r="K44" s="41">
        <v>12.76</v>
      </c>
      <c r="L44" s="41">
        <v>13.82</v>
      </c>
      <c r="M44" s="41">
        <v>6.17</v>
      </c>
      <c r="N44" s="42">
        <v>6.12</v>
      </c>
      <c r="O44" s="18">
        <f t="shared" si="3"/>
        <v>120.67</v>
      </c>
      <c r="P44" s="29"/>
      <c r="Q44" s="72">
        <v>46</v>
      </c>
      <c r="R44" s="8">
        <v>10</v>
      </c>
      <c r="S44" s="57">
        <v>50</v>
      </c>
      <c r="T44" s="72"/>
      <c r="U44" s="76"/>
      <c r="V44" s="76"/>
      <c r="W44" s="76"/>
      <c r="X44" s="76"/>
      <c r="Y44" s="76"/>
      <c r="Z44" s="76">
        <f t="shared" si="1"/>
        <v>0</v>
      </c>
      <c r="AA44" s="76">
        <f t="shared" si="2"/>
        <v>10</v>
      </c>
    </row>
    <row r="45" spans="1:27" s="19" customFormat="1" ht="27" customHeight="1">
      <c r="A45" s="34">
        <v>27</v>
      </c>
      <c r="B45" s="8" t="s">
        <v>43</v>
      </c>
      <c r="C45" s="9" t="s">
        <v>38</v>
      </c>
      <c r="D45" s="8">
        <v>7</v>
      </c>
      <c r="E45" s="43">
        <v>11.45</v>
      </c>
      <c r="F45" s="44">
        <v>11.3</v>
      </c>
      <c r="G45" s="44">
        <v>7.2</v>
      </c>
      <c r="H45" s="44">
        <v>7.25</v>
      </c>
      <c r="I45" s="44">
        <v>9</v>
      </c>
      <c r="J45" s="47">
        <v>5.68</v>
      </c>
      <c r="K45" s="41">
        <v>6.28</v>
      </c>
      <c r="L45" s="41"/>
      <c r="M45" s="41"/>
      <c r="N45" s="42"/>
      <c r="O45" s="18">
        <f t="shared" si="3"/>
        <v>58.160000000000004</v>
      </c>
      <c r="P45" s="29"/>
      <c r="Q45" s="72" t="s">
        <v>58</v>
      </c>
      <c r="R45" s="8">
        <v>7</v>
      </c>
      <c r="S45" s="57">
        <v>50</v>
      </c>
      <c r="T45" s="72"/>
      <c r="U45" s="76"/>
      <c r="V45" s="76"/>
      <c r="W45" s="76"/>
      <c r="X45" s="76"/>
      <c r="Y45" s="76"/>
      <c r="Z45" s="76">
        <f t="shared" si="1"/>
        <v>0</v>
      </c>
      <c r="AA45" s="76">
        <f t="shared" si="2"/>
        <v>7</v>
      </c>
    </row>
    <row r="46" spans="1:27" s="19" customFormat="1" ht="27" customHeight="1">
      <c r="A46" s="34">
        <v>28</v>
      </c>
      <c r="B46" s="8" t="s">
        <v>44</v>
      </c>
      <c r="C46" s="9" t="s">
        <v>38</v>
      </c>
      <c r="D46" s="8">
        <v>1</v>
      </c>
      <c r="E46" s="43">
        <v>4.88</v>
      </c>
      <c r="F46" s="44"/>
      <c r="G46" s="44"/>
      <c r="H46" s="44"/>
      <c r="I46" s="44"/>
      <c r="J46" s="47"/>
      <c r="K46" s="41"/>
      <c r="L46" s="41"/>
      <c r="M46" s="41"/>
      <c r="N46" s="42"/>
      <c r="O46" s="18">
        <f t="shared" si="3"/>
        <v>4.88</v>
      </c>
      <c r="P46" s="29"/>
      <c r="Q46" s="72">
        <v>55</v>
      </c>
      <c r="R46" s="8">
        <v>1</v>
      </c>
      <c r="S46" s="57">
        <v>60</v>
      </c>
      <c r="T46" s="72"/>
      <c r="U46" s="76"/>
      <c r="V46" s="76"/>
      <c r="W46" s="76"/>
      <c r="X46" s="76"/>
      <c r="Y46" s="76"/>
      <c r="Z46" s="76">
        <f t="shared" si="1"/>
        <v>0</v>
      </c>
      <c r="AA46" s="76">
        <f t="shared" si="2"/>
        <v>1</v>
      </c>
    </row>
    <row r="47" spans="1:27" s="19" customFormat="1" ht="27" customHeight="1">
      <c r="A47" s="34">
        <v>29</v>
      </c>
      <c r="B47" s="8" t="s">
        <v>45</v>
      </c>
      <c r="C47" s="9" t="s">
        <v>38</v>
      </c>
      <c r="D47" s="8">
        <v>1</v>
      </c>
      <c r="E47" s="43">
        <v>5.08</v>
      </c>
      <c r="F47" s="44"/>
      <c r="G47" s="44"/>
      <c r="H47" s="44"/>
      <c r="I47" s="44"/>
      <c r="J47" s="47"/>
      <c r="K47" s="41"/>
      <c r="L47" s="41"/>
      <c r="M47" s="41"/>
      <c r="N47" s="42"/>
      <c r="O47" s="18">
        <f t="shared" si="3"/>
        <v>5.08</v>
      </c>
      <c r="P47" s="29"/>
      <c r="Q47" s="72">
        <v>55</v>
      </c>
      <c r="R47" s="8">
        <v>1</v>
      </c>
      <c r="S47" s="57">
        <v>60</v>
      </c>
      <c r="T47" s="72"/>
      <c r="U47" s="76"/>
      <c r="V47" s="76"/>
      <c r="W47" s="76"/>
      <c r="X47" s="76"/>
      <c r="Y47" s="76"/>
      <c r="Z47" s="76">
        <f t="shared" si="1"/>
        <v>0</v>
      </c>
      <c r="AA47" s="76">
        <f t="shared" si="2"/>
        <v>1</v>
      </c>
    </row>
    <row r="48" spans="1:27" s="19" customFormat="1" ht="27" customHeight="1">
      <c r="A48" s="34">
        <v>30</v>
      </c>
      <c r="B48" s="8" t="s">
        <v>46</v>
      </c>
      <c r="C48" s="9" t="s">
        <v>47</v>
      </c>
      <c r="D48" s="8">
        <v>1</v>
      </c>
      <c r="E48" s="43">
        <v>4.37</v>
      </c>
      <c r="F48" s="44"/>
      <c r="G48" s="44"/>
      <c r="H48" s="44"/>
      <c r="I48" s="44"/>
      <c r="J48" s="47"/>
      <c r="K48" s="41"/>
      <c r="L48" s="41"/>
      <c r="M48" s="41"/>
      <c r="N48" s="42"/>
      <c r="O48" s="18">
        <f t="shared" si="3"/>
        <v>4.37</v>
      </c>
      <c r="P48" s="29"/>
      <c r="Q48" s="72">
        <v>75</v>
      </c>
      <c r="R48" s="8">
        <v>1</v>
      </c>
      <c r="S48" s="57">
        <v>85</v>
      </c>
      <c r="T48" s="72"/>
      <c r="U48" s="76"/>
      <c r="V48" s="76"/>
      <c r="W48" s="76"/>
      <c r="X48" s="76"/>
      <c r="Y48" s="76"/>
      <c r="Z48" s="76">
        <f t="shared" si="1"/>
        <v>0</v>
      </c>
      <c r="AA48" s="76">
        <f t="shared" si="2"/>
        <v>1</v>
      </c>
    </row>
    <row r="49" spans="1:27" s="19" customFormat="1" ht="27" customHeight="1">
      <c r="A49" s="34">
        <v>31</v>
      </c>
      <c r="B49" s="8" t="s">
        <v>48</v>
      </c>
      <c r="C49" s="9" t="s">
        <v>49</v>
      </c>
      <c r="D49" s="8">
        <v>5</v>
      </c>
      <c r="E49" s="43">
        <v>3</v>
      </c>
      <c r="F49" s="44">
        <v>3.65</v>
      </c>
      <c r="G49" s="44">
        <v>3.6</v>
      </c>
      <c r="H49" s="44">
        <v>2.85</v>
      </c>
      <c r="I49" s="44">
        <v>3.6</v>
      </c>
      <c r="J49" s="47"/>
      <c r="K49" s="41"/>
      <c r="L49" s="41"/>
      <c r="M49" s="41"/>
      <c r="N49" s="42"/>
      <c r="O49" s="18">
        <f t="shared" si="3"/>
        <v>16.7</v>
      </c>
      <c r="P49" s="29"/>
      <c r="Q49" s="72">
        <v>50</v>
      </c>
      <c r="R49" s="8">
        <v>5</v>
      </c>
      <c r="S49" s="57">
        <v>55</v>
      </c>
      <c r="T49" s="72"/>
      <c r="U49" s="76"/>
      <c r="V49" s="76"/>
      <c r="W49" s="76"/>
      <c r="X49" s="76"/>
      <c r="Y49" s="76"/>
      <c r="Z49" s="76">
        <f t="shared" si="1"/>
        <v>0</v>
      </c>
      <c r="AA49" s="76">
        <f t="shared" si="2"/>
        <v>5</v>
      </c>
    </row>
    <row r="50" spans="1:27" s="19" customFormat="1" ht="27" customHeight="1">
      <c r="A50" s="34">
        <v>32</v>
      </c>
      <c r="B50" s="8" t="s">
        <v>50</v>
      </c>
      <c r="C50" s="9" t="s">
        <v>51</v>
      </c>
      <c r="D50" s="8">
        <v>4</v>
      </c>
      <c r="E50" s="43">
        <v>12.4</v>
      </c>
      <c r="F50" s="44">
        <v>12.4</v>
      </c>
      <c r="G50" s="44">
        <v>12.4</v>
      </c>
      <c r="H50" s="44">
        <v>12.4</v>
      </c>
      <c r="I50" s="44"/>
      <c r="J50" s="47"/>
      <c r="K50" s="41"/>
      <c r="L50" s="41"/>
      <c r="M50" s="41"/>
      <c r="N50" s="42"/>
      <c r="O50" s="18">
        <f t="shared" si="3"/>
        <v>49.6</v>
      </c>
      <c r="P50" s="29"/>
      <c r="Q50" s="72">
        <v>28</v>
      </c>
      <c r="R50" s="8">
        <v>4</v>
      </c>
      <c r="S50" s="57">
        <v>32</v>
      </c>
      <c r="T50" s="72"/>
      <c r="U50" s="76"/>
      <c r="V50" s="76"/>
      <c r="W50" s="76"/>
      <c r="X50" s="76"/>
      <c r="Y50" s="76"/>
      <c r="Z50" s="76">
        <f t="shared" si="1"/>
        <v>0</v>
      </c>
      <c r="AA50" s="76">
        <f t="shared" si="2"/>
        <v>4</v>
      </c>
    </row>
    <row r="51" spans="1:27" s="19" customFormat="1" ht="27" customHeight="1">
      <c r="A51" s="34"/>
      <c r="B51" s="8"/>
      <c r="C51" s="9"/>
      <c r="D51" s="8"/>
      <c r="E51" s="43"/>
      <c r="F51" s="44"/>
      <c r="G51" s="44"/>
      <c r="H51" s="44"/>
      <c r="I51" s="44"/>
      <c r="J51" s="47"/>
      <c r="K51" s="41"/>
      <c r="L51" s="41"/>
      <c r="M51" s="41"/>
      <c r="N51" s="42"/>
      <c r="O51" s="18"/>
      <c r="P51" s="29"/>
      <c r="Q51" s="72"/>
      <c r="R51" s="72"/>
      <c r="S51" s="57"/>
      <c r="T51" s="72"/>
      <c r="U51" s="76"/>
      <c r="V51" s="76"/>
      <c r="W51" s="76"/>
      <c r="X51" s="76"/>
      <c r="Y51" s="76"/>
      <c r="Z51" s="76">
        <f t="shared" si="1"/>
        <v>0</v>
      </c>
      <c r="AA51" s="76">
        <f t="shared" si="2"/>
        <v>0</v>
      </c>
    </row>
    <row r="52" spans="1:27" ht="20.25">
      <c r="A52" s="16" t="s">
        <v>55</v>
      </c>
      <c r="Z52" s="76">
        <f t="shared" si="1"/>
        <v>0</v>
      </c>
      <c r="AA52" s="76">
        <f t="shared" si="2"/>
        <v>0</v>
      </c>
    </row>
  </sheetData>
  <mergeCells count="9">
    <mergeCell ref="E39:N39"/>
    <mergeCell ref="D38:N38"/>
    <mergeCell ref="A31:O31"/>
    <mergeCell ref="E6:N6"/>
    <mergeCell ref="E33:N33"/>
    <mergeCell ref="A1:O1"/>
    <mergeCell ref="A2:O2"/>
    <mergeCell ref="A3:O3"/>
    <mergeCell ref="A4:O4"/>
  </mergeCells>
  <printOptions horizontalCentered="1" verticalCentered="1"/>
  <pageMargins left="0.51" right="0.42" top="0.3" bottom="0.17" header="0.17" footer="0.17"/>
  <pageSetup errors="NA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0" sqref="B4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Eckhardt Steel &amp; Alloys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Nirmal Shah</dc:creator>
  <cp:keywords/>
  <dc:description/>
  <cp:lastModifiedBy>Kalpesh Shah</cp:lastModifiedBy>
  <cp:lastPrinted>2009-09-22T13:38:57Z</cp:lastPrinted>
  <dcterms:created xsi:type="dcterms:W3CDTF">2009-07-24T22:03:46Z</dcterms:created>
  <dcterms:modified xsi:type="dcterms:W3CDTF">2009-10-07T09:42:34Z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